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sfeldvebl_socskrb_hr/Documents/"/>
    </mc:Choice>
  </mc:AlternateContent>
  <xr:revisionPtr revIDLastSave="35" documentId="8_{D6AC66FD-D783-4633-A4F9-03CF4537B1FD}" xr6:coauthVersionLast="47" xr6:coauthVersionMax="47" xr10:uidLastSave="{91FC4C47-5E24-4B8E-83C2-1CE2C2001D5B}"/>
  <bookViews>
    <workbookView xWindow="-120" yWindow="-120" windowWidth="29040" windowHeight="15720" xr2:uid="{00000000-000D-0000-FFFF-FFFF00000000}"/>
  </bookViews>
  <sheets>
    <sheet name="Sažetak" sheetId="1" r:id="rId1"/>
    <sheet name="IZVJEŠTAJ O PRIHODIMA I RASHODI" sheetId="2" r:id="rId2"/>
    <sheet name="IZVJEŠTAJ PRIH. RASH. IZV. FIN." sheetId="3" r:id="rId3"/>
    <sheet name="List9" sheetId="9" r:id="rId4"/>
    <sheet name="IZVJEŠTAJ O RASHODIMA PREMA FUN" sheetId="4" r:id="rId5"/>
    <sheet name="IZVJ. PRIH.RASH. PREMA EKON. KL" sheetId="5" r:id="rId6"/>
    <sheet name="IZVJEŠTAJ RAČUNA FINANCIRANJA P" sheetId="6" r:id="rId7"/>
    <sheet name="IZVJEŠTAJ PO PROGRAMSKOJ KLASIF" sheetId="7" r:id="rId8"/>
    <sheet name="List8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7" l="1"/>
  <c r="F9" i="7"/>
  <c r="F10" i="7"/>
  <c r="F11" i="7"/>
  <c r="F12" i="7"/>
  <c r="F13" i="7"/>
  <c r="F14" i="7"/>
  <c r="F15" i="7"/>
  <c r="F16" i="7"/>
  <c r="F17" i="7"/>
  <c r="F18" i="7"/>
  <c r="F19" i="7"/>
  <c r="F20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3" i="7"/>
  <c r="F74" i="7"/>
  <c r="F75" i="7"/>
  <c r="F77" i="7"/>
  <c r="F78" i="7"/>
  <c r="F80" i="7"/>
  <c r="F101" i="7"/>
  <c r="F102" i="7"/>
  <c r="F103" i="7"/>
  <c r="F104" i="7"/>
  <c r="F105" i="7"/>
  <c r="F106" i="7"/>
  <c r="F107" i="7"/>
  <c r="F110" i="7"/>
  <c r="F111" i="7"/>
  <c r="F116" i="7"/>
  <c r="F117" i="7"/>
  <c r="F130" i="7"/>
  <c r="F154" i="7"/>
  <c r="F158" i="7"/>
  <c r="F159" i="7"/>
  <c r="F160" i="7"/>
  <c r="F161" i="7"/>
  <c r="F8" i="7"/>
  <c r="H6" i="4" l="1"/>
  <c r="H5" i="4"/>
  <c r="G6" i="4"/>
  <c r="G5" i="4"/>
  <c r="H13" i="3"/>
  <c r="L80" i="2"/>
  <c r="L13" i="1"/>
  <c r="L14" i="1"/>
  <c r="L15" i="1"/>
  <c r="L16" i="1"/>
  <c r="L11" i="1"/>
  <c r="K13" i="1"/>
  <c r="K14" i="1"/>
  <c r="K15" i="1"/>
  <c r="K16" i="1"/>
  <c r="K17" i="1"/>
  <c r="K11" i="1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1" i="2"/>
  <c r="L82" i="2"/>
  <c r="L83" i="2"/>
  <c r="L85" i="2"/>
  <c r="L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3" i="2"/>
  <c r="K66" i="2"/>
  <c r="K68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5" i="2"/>
  <c r="K31" i="2"/>
  <c r="L16" i="2"/>
  <c r="L10" i="2"/>
  <c r="L11" i="2"/>
  <c r="L12" i="2"/>
  <c r="L13" i="2"/>
  <c r="L14" i="2"/>
  <c r="L15" i="2"/>
  <c r="L17" i="2"/>
  <c r="L18" i="2"/>
  <c r="L19" i="2"/>
  <c r="L20" i="2"/>
  <c r="L21" i="2"/>
  <c r="L22" i="2"/>
  <c r="L23" i="2"/>
  <c r="L24" i="2"/>
  <c r="L9" i="2"/>
  <c r="K10" i="2"/>
  <c r="K14" i="2"/>
  <c r="K15" i="2"/>
  <c r="K16" i="2"/>
  <c r="K17" i="2"/>
  <c r="K18" i="2"/>
  <c r="K19" i="2"/>
  <c r="K20" i="2"/>
  <c r="K21" i="2"/>
  <c r="K22" i="2"/>
  <c r="K23" i="2"/>
  <c r="K24" i="2"/>
  <c r="K9" i="2"/>
  <c r="H6" i="3"/>
  <c r="H8" i="3"/>
  <c r="H9" i="3"/>
  <c r="H10" i="3"/>
  <c r="H11" i="3"/>
  <c r="H12" i="3"/>
  <c r="H14" i="3"/>
  <c r="H15" i="3"/>
  <c r="H16" i="3"/>
  <c r="H18" i="3"/>
  <c r="H19" i="3"/>
  <c r="H20" i="3"/>
  <c r="H21" i="3"/>
  <c r="H22" i="3"/>
  <c r="H23" i="3"/>
  <c r="H24" i="3"/>
  <c r="H26" i="3"/>
  <c r="H27" i="3"/>
  <c r="H28" i="3"/>
  <c r="H29" i="3"/>
  <c r="H5" i="3"/>
  <c r="G10" i="3"/>
  <c r="G6" i="3"/>
  <c r="G7" i="3"/>
  <c r="G8" i="3"/>
  <c r="G9" i="3"/>
  <c r="G12" i="3"/>
  <c r="G15" i="3"/>
  <c r="G16" i="3"/>
  <c r="G19" i="3"/>
  <c r="G20" i="3"/>
  <c r="G21" i="3"/>
  <c r="G22" i="3"/>
  <c r="G23" i="3"/>
  <c r="G24" i="3"/>
  <c r="G25" i="3"/>
  <c r="G26" i="3"/>
  <c r="G27" i="3"/>
  <c r="G28" i="3"/>
  <c r="G29" i="3"/>
  <c r="G5" i="3"/>
  <c r="E123" i="7" l="1"/>
  <c r="E120" i="7"/>
  <c r="E118" i="7"/>
  <c r="E96" i="7"/>
  <c r="E90" i="7"/>
  <c r="E84" i="7"/>
  <c r="E78" i="7"/>
  <c r="E74" i="7"/>
  <c r="E71" i="7"/>
  <c r="E64" i="7"/>
  <c r="E63" i="7" s="1"/>
  <c r="E61" i="7"/>
  <c r="E60" i="7" s="1"/>
  <c r="E59" i="7" l="1"/>
  <c r="E70" i="7"/>
  <c r="E73" i="7"/>
  <c r="E95" i="7"/>
  <c r="E58" i="7" l="1"/>
</calcChain>
</file>

<file path=xl/sharedStrings.xml><?xml version="1.0" encoding="utf-8"?>
<sst xmlns="http://schemas.openxmlformats.org/spreadsheetml/2006/main" count="642" uniqueCount="267">
  <si>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</si>
  <si>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</si>
  <si>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</si>
  <si>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</si>
  <si>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OSTVARENJE/IZVRŠENJE_x000D_
1.-6.2024. </t>
  </si>
  <si>
    <t>IZVORNI PLAN ILI_x000D_
REBALANS 2025.*</t>
  </si>
  <si>
    <t xml:space="preserve">TEKUĆI PLAN 2025.* </t>
  </si>
  <si>
    <t xml:space="preserve">OSTVARENJE/IZVRŠENJE_x000D_
1.-6.2025. </t>
  </si>
  <si>
    <t>INDEKS</t>
  </si>
  <si>
    <t>INDEKS**</t>
  </si>
  <si>
    <t>1</t>
  </si>
  <si>
    <t>2</t>
  </si>
  <si>
    <t>3</t>
  </si>
  <si>
    <t>4</t>
  </si>
  <si>
    <t>5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</si>
  <si>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</si>
  <si>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</si>
  <si>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</si>
  <si>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</si>
  <si>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</si>
  <si>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</si>
  <si>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</si>
  <si>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</si>
  <si>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</si>
  <si>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</si>
  <si>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</si>
  <si>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</si>
  <si>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</si>
  <si>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</si>
  <si>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</si>
  <si>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</si>
  <si>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>VIŠAK/MANJAK + NETO FINANCIRANJE</t>
  </si>
  <si>
    <t>* Opći i posebni dio polugodišnjeg izvještaja o izvršenju proračuna sadrži samo izvorni plan ako od donošenja proračuna nije bilo izmjena i dopuna niti izvršenih preraspodjela odnosno izvorni plan i tekući plan</t>
  </si>
  <si>
    <t>ako je od donošenja proračuna bilo naknadno izvršenih preraspodjela.</t>
  </si>
  <si>
    <t xml:space="preserve">Opći i posebni dio polugodišnjeg izvještaja o izvršenju proračuna sadrži rebalans ako je od donošenja proračuna bilo izmjena i dopuna, odnosno rebalans i tekući plan ako je od izmjena i dopuna proračuna bilo </t>
  </si>
  <si>
    <t xml:space="preserve">naknadno izvršenih preraspodjela. </t>
  </si>
  <si>
    <t xml:space="preserve"> RAČUN PRIHODA I RASHODA </t>
  </si>
  <si>
    <t xml:space="preserve">IZVJEŠTAJ O PRIHODIMA I RASHODIMA PREMA EKONOMSKOJ KLASIFIKACIJI </t>
  </si>
  <si>
    <t>UKUPNO PRIHODI</t>
  </si>
  <si>
    <t>6</t>
  </si>
  <si>
    <t>PRIHODI POSLOVANJA</t>
  </si>
  <si>
    <t>63</t>
  </si>
  <si>
    <t>Potpore</t>
  </si>
  <si>
    <t>634</t>
  </si>
  <si>
    <t>Ostale potpore unutar opće države</t>
  </si>
  <si>
    <t>6341</t>
  </si>
  <si>
    <t>Ostale tekuće potpore unutar opće države</t>
  </si>
  <si>
    <t>65</t>
  </si>
  <si>
    <t>Prihodi od administrativnih pristojbi i po posebnim propisima</t>
  </si>
  <si>
    <t>652</t>
  </si>
  <si>
    <t>Prihodi po posebnim propisima</t>
  </si>
  <si>
    <t>6526</t>
  </si>
  <si>
    <t>Ostali nespomenuti prihodi</t>
  </si>
  <si>
    <t>66</t>
  </si>
  <si>
    <t>Ostali prihodi</t>
  </si>
  <si>
    <t>661</t>
  </si>
  <si>
    <t>Prihodi koje proračuni i proračunski korisnici ostvare obavljanjem poslova na tržištu (vlastiti prihodi)</t>
  </si>
  <si>
    <t>6615</t>
  </si>
  <si>
    <t>Prihodi od pruženih usluga</t>
  </si>
  <si>
    <t>663</t>
  </si>
  <si>
    <t>Donacije od pravnih i fizičkih osoba izvan općeg proračuna te povrat donacija i kapitalnih pomoći po protestiranim jamstvima</t>
  </si>
  <si>
    <t>6631</t>
  </si>
  <si>
    <t>Tekuće donacije</t>
  </si>
  <si>
    <t>67</t>
  </si>
  <si>
    <t>Prihod iz proračuna</t>
  </si>
  <si>
    <t>671</t>
  </si>
  <si>
    <t>Prihodi iz proračuna za financiranje redovne djelatnosti</t>
  </si>
  <si>
    <t>6711</t>
  </si>
  <si>
    <t>Prihod za financiranje rashoda poslovanja</t>
  </si>
  <si>
    <t>UKUPNO RASHODI</t>
  </si>
  <si>
    <t>RASHODI POSLOVANJA</t>
  </si>
  <si>
    <t>31</t>
  </si>
  <si>
    <t>Rashodi za zaposlene</t>
  </si>
  <si>
    <t>311</t>
  </si>
  <si>
    <t>Plaće</t>
  </si>
  <si>
    <t>3111</t>
  </si>
  <si>
    <t>Plaće za reovan rad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</si>
  <si>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</si>
  <si>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</si>
  <si>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</si>
  <si>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</si>
  <si>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</si>
  <si>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</si>
  <si>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</si>
  <si>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</si>
  <si>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</si>
  <si>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3132</t>
  </si>
  <si>
    <t>Doprinosi za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</si>
  <si>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</si>
  <si>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</si>
  <si>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</si>
  <si>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</si>
  <si>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</si>
  <si>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</si>
  <si>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</si>
  <si>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</si>
  <si>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</si>
  <si>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</si>
  <si>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</si>
  <si>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</si>
  <si>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</si>
  <si>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</si>
  <si>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</si>
  <si>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</si>
  <si>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</si>
  <si>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</si>
  <si>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</si>
  <si>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</si>
  <si>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</si>
  <si>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</si>
  <si>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</si>
  <si>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Službena,radna i zaštitna odjeća i obuća</t>
  </si>
  <si>
    <t>323</t>
  </si>
  <si>
    <t>Rashodi za usluge</t>
  </si>
  <si>
    <t>3231</t>
  </si>
  <si>
    <t>Usluge telefona, interneta,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</si>
  <si>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</si>
  <si>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</si>
  <si>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</si>
  <si>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</si>
  <si>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</si>
  <si>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</si>
  <si>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</si>
  <si>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</si>
  <si>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</si>
  <si>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</si>
  <si>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</si>
  <si>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</si>
  <si>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</si>
  <si>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</si>
  <si>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</si>
  <si>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</si>
  <si>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</si>
  <si>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</si>
  <si>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</si>
  <si>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</si>
  <si>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</si>
  <si>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</si>
  <si>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</si>
  <si>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</si>
  <si>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</si>
  <si>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3295</t>
  </si>
  <si>
    <t>pristojbe i naknade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</si>
  <si>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</si>
  <si>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</si>
  <si>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</si>
  <si>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</si>
  <si>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</si>
  <si>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</si>
  <si>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</si>
  <si>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</si>
  <si>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</si>
  <si>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</si>
  <si>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</si>
  <si>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</si>
  <si>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</si>
  <si>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</si>
  <si>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</si>
  <si>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RASHODI ZA NABAVU NEFINANCIJSKE IMOVINE</t>
  </si>
  <si>
    <t>42</t>
  </si>
  <si>
    <t>Rashodi za nabavu proizvedene dugotrajne imovine</t>
  </si>
  <si>
    <t>422</t>
  </si>
  <si>
    <t>Postrojenja i oprema</t>
  </si>
  <si>
    <t>4227</t>
  </si>
  <si>
    <t>Uređaji, strojevi i oprema za ostale namjene</t>
  </si>
  <si>
    <t>45</t>
  </si>
  <si>
    <t>Rashodi za dodatna ulaganja na nefinancijskoj imovini</t>
  </si>
  <si>
    <t>451</t>
  </si>
  <si>
    <t>Dodatna ulaganja na građevinskim objektima</t>
  </si>
  <si>
    <t>4511</t>
  </si>
  <si>
    <t>IZVJEŠTAJ O PRIHODIMA I RASHODIMA PREMA IZVORIMA FINANCIRANJA</t>
  </si>
  <si>
    <t>1 Opći prihodi i primici</t>
  </si>
  <si>
    <t xml:space="preserve">   11 Državni proračun</t>
  </si>
  <si>
    <t>3 Vlastiti prihodi</t>
  </si>
  <si>
    <t xml:space="preserve">   31 Vlastiti prihodi</t>
  </si>
  <si>
    <t>4 Prihodi za posebne namjene</t>
  </si>
  <si>
    <t xml:space="preserve">   43 Prihodi socijalne skrbi</t>
  </si>
  <si>
    <t>5 Pomoći</t>
  </si>
  <si>
    <t xml:space="preserve">   52 Pomoći</t>
  </si>
  <si>
    <t>6 Donacije</t>
  </si>
  <si>
    <t xml:space="preserve">   61 Donacije</t>
  </si>
  <si>
    <t>IZVJEŠTAJ O RASHODIMA PREMA FUNKCIJSKOJ KLASIFIKACIJI</t>
  </si>
  <si>
    <t xml:space="preserve">   1040 Obitelj i djeca</t>
  </si>
  <si>
    <t>IZVJEŠTAJ RAČUNA FINANCIRANJA PREMA IZVORIMA FINANCIRANJA</t>
  </si>
  <si>
    <t>II. POSEBNI DIO</t>
  </si>
  <si>
    <t>IZVJEŠTAJ PO PROGRAMSKOJ KLASIFIKACIJI</t>
  </si>
  <si>
    <t>5=4/3*100</t>
  </si>
  <si>
    <t>P4002</t>
  </si>
  <si>
    <t>SKRB ZA SOCIJALNO OSJETLJIVE OSOBE</t>
  </si>
  <si>
    <t>A734192</t>
  </si>
  <si>
    <t>Skrb za djecu bez odgovarajuće roditeljske skrbi</t>
  </si>
  <si>
    <t>Opći prihodi i primici</t>
  </si>
  <si>
    <t>Rashodi poslovanja</t>
  </si>
  <si>
    <t>Plaće za redovan rad</t>
  </si>
  <si>
    <t xml:space="preserve">Ostali rashodi za zaposlene </t>
  </si>
  <si>
    <t>Doprinosi za obvezno zdravstveno osiguranje</t>
  </si>
  <si>
    <t>Doprinosi za obvezno osiguranje u slučaju nezaposlenosti</t>
  </si>
  <si>
    <t>Sitni inventar i auto gume</t>
  </si>
  <si>
    <t>Službena, radna i zaštitna odjeća i obuća</t>
  </si>
  <si>
    <t>Usluge telefona, pošte i prijevoza</t>
  </si>
  <si>
    <t>Pristojbe i naknade</t>
  </si>
  <si>
    <t>Vlastiti prihodi</t>
  </si>
  <si>
    <t>Prihodi za posebne namjene</t>
  </si>
  <si>
    <t>3293</t>
  </si>
  <si>
    <t>Reprezentacija</t>
  </si>
  <si>
    <t>Pomoći dane u inozemstvo i unutar opće države</t>
  </si>
  <si>
    <t>Prijenosi između proračunskih korisnika istog proračuna</t>
  </si>
  <si>
    <t>A795010</t>
  </si>
  <si>
    <t>Domovi za djecu bez odgovarajuće roditeljske skrbi (ostali izvori financiranja)</t>
  </si>
  <si>
    <t xml:space="preserve">Vlastiti prihodi </t>
  </si>
  <si>
    <t>Pomoći</t>
  </si>
  <si>
    <t xml:space="preserve">Naknade troškova osobama izvan radnog odnosa </t>
  </si>
  <si>
    <t>Naknade građanima i kućanstvima iz proračuna</t>
  </si>
  <si>
    <t>Rashodi za nabavu nefinancijske imovine</t>
  </si>
  <si>
    <t>4221</t>
  </si>
  <si>
    <t>Uredska oprema i namještaj</t>
  </si>
  <si>
    <t>Donacije</t>
  </si>
  <si>
    <t xml:space="preserve">Rashodi za usluge </t>
  </si>
  <si>
    <t>Ostali nespomenuti financijski rashodi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</si>
  <si>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</si>
  <si>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</si>
  <si>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</si>
  <si>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</si>
  <si>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</si>
  <si>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</si>
  <si>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T797014</t>
  </si>
  <si>
    <t>Razvoj socijalnih usluga u zajednici - NPOO</t>
  </si>
  <si>
    <t>Mehanizam za oporavak i otpornost</t>
  </si>
  <si>
    <t>P4003</t>
  </si>
  <si>
    <t>PODIZANJE KVALITETE I DOSTUPNOSTI SOCIJALNE SKRBI</t>
  </si>
  <si>
    <t>K618350</t>
  </si>
  <si>
    <t>Poboljšanje infrastrukture u sustavu socijalne skrbi</t>
  </si>
  <si>
    <t>6712</t>
  </si>
  <si>
    <t>Prihodi od nadležnog proračuna za finac.rashoda poslovanja</t>
  </si>
  <si>
    <t>Dodatna ulaganja na postrojenjima i opremi</t>
  </si>
  <si>
    <t>581 Mehanizam za oporavak i otpornost</t>
  </si>
  <si>
    <t>Primici od financijske imovine i zaduživanja</t>
  </si>
  <si>
    <t>Primici od zaduživanja</t>
  </si>
  <si>
    <t>Primljeni krediti i zajmovi od međunarodnih organizacija, institucija i tijela EU te inozemnih vlada</t>
  </si>
  <si>
    <t>Primljeni zajmovi od međunarodnih organizacija</t>
  </si>
  <si>
    <t>….</t>
  </si>
  <si>
    <t>Izdaci za financijsku imovinu i otplate zajmova</t>
  </si>
  <si>
    <t>Izdaci za otplatu glavnice primljenih kredita i zajmova</t>
  </si>
  <si>
    <t>Otplata glavnice primljenih kredita i zajmova od međunarodnih organizacija, institucija i tijela EU te inozemnih vlada</t>
  </si>
  <si>
    <t>Otplata glavnice primljenih zajmova od međunarodnih organizacija</t>
  </si>
  <si>
    <t>Naknade kućanstvima vlastiti đeparac mirovina IF 43</t>
  </si>
  <si>
    <t>K 618391</t>
  </si>
  <si>
    <t xml:space="preserve">Hitne intervencije u sustavu socijalne skrbi </t>
  </si>
  <si>
    <t>Postrojenje i oprema</t>
  </si>
  <si>
    <t>Usluge tekućeg i investicijskog održavanja postrojenja i opreme</t>
  </si>
  <si>
    <t>Dodatna ulaganja na prijevoznim sredstvima</t>
  </si>
  <si>
    <t>Seminari,savjetovanja, simpoziji</t>
  </si>
  <si>
    <t>Naknada troškova osobama izvan radnog odnosa</t>
  </si>
  <si>
    <t>453</t>
  </si>
  <si>
    <t xml:space="preserve">OSTVARENJE/IZVRŠENJE
1.-6.2025. </t>
  </si>
  <si>
    <t>IZVORNI PLAN ILI
REBALANS 2026.*</t>
  </si>
  <si>
    <t xml:space="preserve">TEKUĆI PLAN 2026.* </t>
  </si>
  <si>
    <t xml:space="preserve">OSTVARENJE/IZVRŠENJE
1.-6.2026. </t>
  </si>
  <si>
    <t>Napomena : Iznosi u stupcima "OSTVARENJE/IZVRŠENJE 1.-6.2025." i "OSTVARENJE/IZVRŠENJE 1.-6. 2026." iskazuju se na dvije decimale..</t>
  </si>
  <si>
    <t>IZVRŠENJE FINANCIJSKOG PLANA PRORAČUNSKOG KORISNIKA DRŽAVNOG PRORAČUNA
ZA PRVO POLUGODIŠTE 2026. GODINE</t>
  </si>
  <si>
    <t xml:space="preserve">OSTVARENJE/ IZVRŠENJE
1.-6.2025. </t>
  </si>
  <si>
    <t xml:space="preserve"> </t>
  </si>
  <si>
    <t xml:space="preserve">OSTVARENJE / IZVRŠENJE 
1.-6.2025. </t>
  </si>
  <si>
    <t>IZVORNI PLAN ILI REBALANS 2026.</t>
  </si>
  <si>
    <t>TEKUĆI PLAN 2026.</t>
  </si>
  <si>
    <t xml:space="preserve">OSTVARENJE / IZVRŠENJE 
1.-6.2026. </t>
  </si>
  <si>
    <t xml:space="preserve"> IZVRŠENJE 
1.-6.2026.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</si>
</sst>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0" fontId="1" fillId="0" borderId="1" xfId="0" quotePrefix="1" applyFont="1" applyBorder="1"/>
    <xf numFmtId="4" fontId="1" fillId="0" borderId="1" xfId="0" applyNumberFormat="1" applyFont="1" applyBorder="1"/>
    <xf numFmtId="0" fontId="3" fillId="0" borderId="1" xfId="0" applyFont="1" applyBorder="1"/>
    <xf numFmtId="0" fontId="3" fillId="0" borderId="1" xfId="0" quotePrefix="1" applyFont="1" applyBorder="1"/>
    <xf numFmtId="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3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4" fontId="6" fillId="3" borderId="6" xfId="0" applyNumberFormat="1" applyFont="1" applyFill="1" applyBorder="1" applyAlignment="1">
      <alignment horizontal="right" vertical="center" wrapText="1"/>
    </xf>
    <xf numFmtId="3" fontId="6" fillId="3" borderId="6" xfId="0" applyNumberFormat="1" applyFont="1" applyFill="1" applyBorder="1" applyAlignment="1">
      <alignment horizontal="left" vertical="center" wrapText="1"/>
    </xf>
    <xf numFmtId="3" fontId="7" fillId="4" borderId="6" xfId="0" applyNumberFormat="1" applyFont="1" applyFill="1" applyBorder="1" applyAlignment="1">
      <alignment horizontal="center"/>
    </xf>
    <xf numFmtId="3" fontId="7" fillId="4" borderId="6" xfId="0" applyNumberFormat="1" applyFont="1" applyFill="1" applyBorder="1" applyAlignment="1">
      <alignment horizontal="left" vertical="center"/>
    </xf>
    <xf numFmtId="4" fontId="7" fillId="5" borderId="6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8" fillId="0" borderId="0" xfId="0" applyFo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" fontId="4" fillId="6" borderId="6" xfId="0" applyNumberFormat="1" applyFont="1" applyFill="1" applyBorder="1" applyAlignment="1">
      <alignment horizontal="right" vertical="center"/>
    </xf>
    <xf numFmtId="0" fontId="6" fillId="6" borderId="6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left" vertical="center" wrapText="1"/>
    </xf>
    <xf numFmtId="4" fontId="6" fillId="6" borderId="6" xfId="0" applyNumberFormat="1" applyFont="1" applyFill="1" applyBorder="1" applyAlignment="1">
      <alignment horizontal="right" vertical="center"/>
    </xf>
    <xf numFmtId="0" fontId="5" fillId="6" borderId="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left" vertical="center" wrapText="1"/>
    </xf>
    <xf numFmtId="4" fontId="5" fillId="6" borderId="6" xfId="0" applyNumberFormat="1" applyFont="1" applyFill="1" applyBorder="1" applyAlignment="1">
      <alignment horizontal="right" vertical="center"/>
    </xf>
    <xf numFmtId="4" fontId="7" fillId="4" borderId="6" xfId="0" applyNumberFormat="1" applyFont="1" applyFill="1" applyBorder="1" applyAlignment="1">
      <alignment horizontal="right" vertical="center"/>
    </xf>
    <xf numFmtId="3" fontId="4" fillId="3" borderId="6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left" vertical="center" wrapText="1"/>
    </xf>
    <xf numFmtId="3" fontId="4" fillId="6" borderId="6" xfId="0" applyNumberFormat="1" applyFont="1" applyFill="1" applyBorder="1" applyAlignment="1">
      <alignment horizontal="center"/>
    </xf>
    <xf numFmtId="3" fontId="4" fillId="6" borderId="6" xfId="0" applyNumberFormat="1" applyFont="1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0" fontId="4" fillId="7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7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4" fontId="4" fillId="6" borderId="7" xfId="0" applyNumberFormat="1" applyFont="1" applyFill="1" applyBorder="1" applyAlignment="1">
      <alignment horizontal="right" vertical="center"/>
    </xf>
    <xf numFmtId="49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" fontId="5" fillId="6" borderId="1" xfId="0" applyNumberFormat="1" applyFont="1" applyFill="1" applyBorder="1" applyAlignment="1">
      <alignment horizontal="right" vertical="center"/>
    </xf>
    <xf numFmtId="3" fontId="4" fillId="6" borderId="8" xfId="0" applyNumberFormat="1" applyFont="1" applyFill="1" applyBorder="1" applyAlignment="1">
      <alignment horizontal="left" vertical="center"/>
    </xf>
    <xf numFmtId="4" fontId="4" fillId="6" borderId="1" xfId="0" applyNumberFormat="1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right" vertical="center"/>
    </xf>
    <xf numFmtId="0" fontId="4" fillId="6" borderId="8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4" fontId="5" fillId="7" borderId="1" xfId="0" applyNumberFormat="1" applyFont="1" applyFill="1" applyBorder="1" applyAlignment="1">
      <alignment horizontal="right" vertical="center"/>
    </xf>
    <xf numFmtId="49" fontId="4" fillId="9" borderId="1" xfId="0" applyNumberFormat="1" applyFont="1" applyFill="1" applyBorder="1" applyAlignment="1">
      <alignment horizontal="center"/>
    </xf>
    <xf numFmtId="49" fontId="4" fillId="9" borderId="2" xfId="0" applyNumberFormat="1" applyFont="1" applyFill="1" applyBorder="1" applyAlignment="1">
      <alignment vertical="center"/>
    </xf>
    <xf numFmtId="4" fontId="4" fillId="9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7" borderId="1" xfId="0" applyNumberFormat="1" applyFont="1" applyFill="1" applyBorder="1" applyAlignment="1">
      <alignment horizontal="right" vertical="center"/>
    </xf>
    <xf numFmtId="4" fontId="5" fillId="6" borderId="9" xfId="0" applyNumberFormat="1" applyFont="1" applyFill="1" applyBorder="1" applyAlignment="1">
      <alignment horizontal="right" vertical="center"/>
    </xf>
    <xf numFmtId="4" fontId="5" fillId="7" borderId="9" xfId="0" applyNumberFormat="1" applyFont="1" applyFill="1" applyBorder="1" applyAlignment="1">
      <alignment horizontal="right" vertical="center"/>
    </xf>
    <xf numFmtId="4" fontId="6" fillId="3" borderId="10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10" fillId="2" borderId="4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center" wrapText="1"/>
    </xf>
    <xf numFmtId="3" fontId="11" fillId="8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13" fillId="8" borderId="1" xfId="0" applyFont="1" applyFill="1" applyBorder="1" applyAlignment="1">
      <alignment horizontal="left" vertical="center" wrapText="1"/>
    </xf>
    <xf numFmtId="0" fontId="13" fillId="8" borderId="1" xfId="0" quotePrefix="1" applyFont="1" applyFill="1" applyBorder="1" applyAlignment="1">
      <alignment horizontal="left" vertical="center"/>
    </xf>
    <xf numFmtId="0" fontId="13" fillId="8" borderId="1" xfId="0" quotePrefix="1" applyFont="1" applyFill="1" applyBorder="1" applyAlignment="1">
      <alignment horizontal="left" vertical="center" wrapText="1"/>
    </xf>
    <xf numFmtId="0" fontId="14" fillId="8" borderId="1" xfId="0" quotePrefix="1" applyFont="1" applyFill="1" applyBorder="1" applyAlignment="1">
      <alignment horizontal="left" vertical="center"/>
    </xf>
    <xf numFmtId="0" fontId="14" fillId="8" borderId="1" xfId="0" quotePrefix="1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/>
    </xf>
    <xf numFmtId="0" fontId="12" fillId="8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3" fontId="11" fillId="8" borderId="1" xfId="0" applyNumberFormat="1" applyFont="1" applyFill="1" applyBorder="1" applyAlignment="1">
      <alignment horizontal="right" wrapText="1"/>
    </xf>
    <xf numFmtId="0" fontId="13" fillId="8" borderId="1" xfId="0" applyFont="1" applyFill="1" applyBorder="1" applyAlignment="1">
      <alignment horizontal="left" vertical="center"/>
    </xf>
    <xf numFmtId="0" fontId="15" fillId="0" borderId="0" xfId="0" applyFont="1" applyAlignment="1">
      <alignment vertical="top" wrapText="1"/>
    </xf>
    <xf numFmtId="3" fontId="4" fillId="6" borderId="0" xfId="0" applyNumberFormat="1" applyFont="1" applyFill="1" applyAlignment="1">
      <alignment horizontal="center"/>
    </xf>
    <xf numFmtId="3" fontId="4" fillId="6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0" xfId="0" quotePrefix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quotePrefix="1" applyFont="1"/>
    <xf numFmtId="0" fontId="0" fillId="0" borderId="0" xfId="0"/>
    <xf numFmtId="0" fontId="1" fillId="0" borderId="2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quotePrefix="1" applyFont="1" applyBorder="1"/>
    <xf numFmtId="0" fontId="0" fillId="0" borderId="3" xfId="0" applyBorder="1"/>
    <xf numFmtId="0" fontId="0" fillId="0" borderId="4" xfId="0" applyBorder="1"/>
    <xf numFmtId="0" fontId="2" fillId="0" borderId="0" xfId="0" quotePrefix="1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right"/>
    </xf>
    <xf numFmtId="0" fontId="9" fillId="0" borderId="11" xfId="0" applyFont="1" applyFill="1" applyBorder="1"/>
    <xf numFmtId="2" fontId="1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00"/>
  <sheetViews>
    <sheetView tabSelected="1" workbookViewId="0">
      <selection activeCell="M31" sqref="M31"/>
    </sheetView>
  </sheetViews>
  <sheetFormatPr defaultRowHeight="15" x14ac:dyDescent="0.25"/>
  <cols>
    <col min="1" max="5" width="10.7109375" customWidth="1"/>
    <col min="6" max="10" width="25.7109375" customWidth="1"/>
    <col min="11" max="12" width="15.7109375" customWidth="1"/>
  </cols>
  <sheetData>
    <row r="1" spans="2:12" x14ac:dyDescent="0.25">
      <c r="B1" s="117" t="s">
        <v>259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2:12" x14ac:dyDescent="0.25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2:12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.75" x14ac:dyDescent="0.25">
      <c r="B4" s="119" t="s">
        <v>0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15.75" x14ac:dyDescent="0.25">
      <c r="B6" s="119" t="s">
        <v>1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</row>
    <row r="7" spans="2:12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x14ac:dyDescent="0.25">
      <c r="B8" s="121" t="s">
        <v>2</v>
      </c>
      <c r="C8" s="122"/>
      <c r="D8" s="122"/>
      <c r="E8" s="122"/>
      <c r="F8" s="122"/>
      <c r="G8" s="1"/>
      <c r="H8" s="1"/>
      <c r="I8" s="1"/>
      <c r="J8" s="1"/>
      <c r="K8" s="1"/>
      <c r="L8" s="1"/>
    </row>
    <row r="9" spans="2:12" ht="25.5" x14ac:dyDescent="0.25">
      <c r="B9" s="114" t="s">
        <v>3</v>
      </c>
      <c r="C9" s="115"/>
      <c r="D9" s="115"/>
      <c r="E9" s="115"/>
      <c r="F9" s="116"/>
      <c r="G9" s="2" t="s">
        <v>254</v>
      </c>
      <c r="H9" s="2" t="s">
        <v>255</v>
      </c>
      <c r="I9" s="3" t="s">
        <v>256</v>
      </c>
      <c r="J9" s="2" t="s">
        <v>257</v>
      </c>
      <c r="K9" s="3" t="s">
        <v>8</v>
      </c>
      <c r="L9" s="3" t="s">
        <v>9</v>
      </c>
    </row>
    <row r="10" spans="2:12" x14ac:dyDescent="0.25">
      <c r="B10" s="123" t="s">
        <v>10</v>
      </c>
      <c r="C10" s="124"/>
      <c r="D10" s="124"/>
      <c r="E10" s="124"/>
      <c r="F10" s="125"/>
      <c r="G10" s="3" t="s">
        <v>11</v>
      </c>
      <c r="H10" s="3" t="s">
        <v>12</v>
      </c>
      <c r="I10" s="3" t="s">
        <v>13</v>
      </c>
      <c r="J10" s="3" t="s">
        <v>14</v>
      </c>
      <c r="K10" s="3" t="s">
        <v>15</v>
      </c>
      <c r="L10" s="3" t="s">
        <v>16</v>
      </c>
    </row>
    <row r="11" spans="2:12" x14ac:dyDescent="0.25">
      <c r="B11" s="114" t="s">
        <v>17</v>
      </c>
      <c r="C11" s="115"/>
      <c r="D11" s="115"/>
      <c r="E11" s="115"/>
      <c r="F11" s="116"/>
      <c r="G11" s="4">
        <v>1150385.6299999999</v>
      </c>
      <c r="H11" s="4">
        <v>2792850</v>
      </c>
      <c r="I11" s="4">
        <v>2792850</v>
      </c>
      <c r="J11" s="4">
        <v>1416177.56</v>
      </c>
      <c r="K11" s="4">
        <f>J11/G11*100</f>
        <v>123.10459406555698</v>
      </c>
      <c r="L11" s="4">
        <f>J11/I11*100</f>
        <v>50.707254596559068</v>
      </c>
    </row>
    <row r="12" spans="2:12" x14ac:dyDescent="0.25">
      <c r="B12" s="114" t="s">
        <v>18</v>
      </c>
      <c r="C12" s="115"/>
      <c r="D12" s="115"/>
      <c r="E12" s="115"/>
      <c r="F12" s="116"/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2:12" x14ac:dyDescent="0.25">
      <c r="B13" s="114" t="s">
        <v>19</v>
      </c>
      <c r="C13" s="115"/>
      <c r="D13" s="115"/>
      <c r="E13" s="115"/>
      <c r="F13" s="116"/>
      <c r="G13" s="4">
        <v>1150385.6299999999</v>
      </c>
      <c r="H13" s="4">
        <v>2792850</v>
      </c>
      <c r="I13" s="4">
        <v>2792850</v>
      </c>
      <c r="J13" s="4">
        <v>1416177.56</v>
      </c>
      <c r="K13" s="4">
        <f t="shared" ref="K13:K17" si="0">J13/G13*100</f>
        <v>123.10459406555698</v>
      </c>
      <c r="L13" s="4">
        <f t="shared" ref="L13:L16" si="1">J13/I13*100</f>
        <v>50.707254596559068</v>
      </c>
    </row>
    <row r="14" spans="2:12" x14ac:dyDescent="0.25">
      <c r="B14" s="126" t="s">
        <v>20</v>
      </c>
      <c r="C14" s="127"/>
      <c r="D14" s="127"/>
      <c r="E14" s="127"/>
      <c r="F14" s="128"/>
      <c r="G14" s="4">
        <v>1341079.3799999999</v>
      </c>
      <c r="H14" s="4">
        <v>2786850</v>
      </c>
      <c r="I14" s="4">
        <v>2786850</v>
      </c>
      <c r="J14" s="4">
        <v>1417998.07</v>
      </c>
      <c r="K14" s="4">
        <f t="shared" si="0"/>
        <v>105.73558069321744</v>
      </c>
      <c r="L14" s="4">
        <f t="shared" si="1"/>
        <v>50.881750722141483</v>
      </c>
    </row>
    <row r="15" spans="2:12" x14ac:dyDescent="0.25">
      <c r="B15" s="114" t="s">
        <v>21</v>
      </c>
      <c r="C15" s="115"/>
      <c r="D15" s="115"/>
      <c r="E15" s="115"/>
      <c r="F15" s="116"/>
      <c r="G15" s="4">
        <v>109295.86</v>
      </c>
      <c r="H15" s="4">
        <v>6000</v>
      </c>
      <c r="I15" s="4">
        <v>6000</v>
      </c>
      <c r="J15" s="4">
        <v>95310</v>
      </c>
      <c r="K15" s="4">
        <f t="shared" si="0"/>
        <v>87.203669013629622</v>
      </c>
      <c r="L15" s="4">
        <f t="shared" si="1"/>
        <v>1588.5</v>
      </c>
    </row>
    <row r="16" spans="2:12" x14ac:dyDescent="0.25">
      <c r="B16" s="114" t="s">
        <v>22</v>
      </c>
      <c r="C16" s="115"/>
      <c r="D16" s="115"/>
      <c r="E16" s="115"/>
      <c r="F16" s="116"/>
      <c r="G16" s="6">
        <v>1450375.24</v>
      </c>
      <c r="H16" s="6">
        <v>2792850</v>
      </c>
      <c r="I16" s="6">
        <v>2792850</v>
      </c>
      <c r="J16" s="6">
        <v>1513308.07</v>
      </c>
      <c r="K16" s="4">
        <f t="shared" si="0"/>
        <v>104.3390722803569</v>
      </c>
      <c r="L16" s="4">
        <f t="shared" si="1"/>
        <v>54.185082263637504</v>
      </c>
    </row>
    <row r="17" spans="2:13" x14ac:dyDescent="0.25">
      <c r="B17" s="114" t="s">
        <v>23</v>
      </c>
      <c r="C17" s="115"/>
      <c r="D17" s="115"/>
      <c r="E17" s="115"/>
      <c r="F17" s="116"/>
      <c r="G17" s="4">
        <v>-299989.61</v>
      </c>
      <c r="H17" s="4">
        <v>0</v>
      </c>
      <c r="I17" s="4">
        <v>0</v>
      </c>
      <c r="J17" s="4">
        <v>-97130.51</v>
      </c>
      <c r="K17" s="4">
        <f t="shared" si="0"/>
        <v>32.37795802327954</v>
      </c>
      <c r="L17" s="4">
        <v>0</v>
      </c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3" x14ac:dyDescent="0.25">
      <c r="B19" s="121" t="s">
        <v>24</v>
      </c>
      <c r="C19" s="122"/>
      <c r="D19" s="122"/>
      <c r="E19" s="122"/>
      <c r="F19" s="122"/>
      <c r="G19" s="1"/>
      <c r="H19" s="1"/>
      <c r="I19" s="1"/>
      <c r="J19" s="1"/>
      <c r="K19" s="1"/>
      <c r="L19" s="1"/>
    </row>
    <row r="20" spans="2:13" ht="38.25" x14ac:dyDescent="0.25">
      <c r="B20" s="114" t="s">
        <v>3</v>
      </c>
      <c r="C20" s="115"/>
      <c r="D20" s="115"/>
      <c r="E20" s="115"/>
      <c r="F20" s="116"/>
      <c r="G20" s="2" t="s">
        <v>4</v>
      </c>
      <c r="H20" s="2" t="s">
        <v>5</v>
      </c>
      <c r="I20" s="3" t="s">
        <v>6</v>
      </c>
      <c r="J20" s="2" t="s">
        <v>7</v>
      </c>
      <c r="K20" s="3" t="s">
        <v>8</v>
      </c>
      <c r="L20" s="3" t="s">
        <v>9</v>
      </c>
    </row>
    <row r="21" spans="2:13" x14ac:dyDescent="0.25">
      <c r="B21" s="123" t="s">
        <v>10</v>
      </c>
      <c r="C21" s="124"/>
      <c r="D21" s="124"/>
      <c r="E21" s="124"/>
      <c r="F21" s="125"/>
      <c r="G21" s="3" t="s">
        <v>11</v>
      </c>
      <c r="H21" s="3" t="s">
        <v>12</v>
      </c>
      <c r="I21" s="3" t="s">
        <v>13</v>
      </c>
      <c r="J21" s="3" t="s">
        <v>14</v>
      </c>
      <c r="K21" s="3" t="s">
        <v>15</v>
      </c>
      <c r="L21" s="3" t="s">
        <v>16</v>
      </c>
    </row>
    <row r="22" spans="2:13" x14ac:dyDescent="0.25">
      <c r="B22" s="114" t="s">
        <v>25</v>
      </c>
      <c r="C22" s="115"/>
      <c r="D22" s="115"/>
      <c r="E22" s="115"/>
      <c r="F22" s="116"/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</row>
    <row r="23" spans="2:13" x14ac:dyDescent="0.25">
      <c r="B23" s="114" t="s">
        <v>26</v>
      </c>
      <c r="C23" s="115"/>
      <c r="D23" s="115"/>
      <c r="E23" s="115"/>
      <c r="F23" s="116"/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133"/>
    </row>
    <row r="24" spans="2:13" x14ac:dyDescent="0.25">
      <c r="B24" s="114" t="s">
        <v>27</v>
      </c>
      <c r="C24" s="115"/>
      <c r="D24" s="115"/>
      <c r="E24" s="115"/>
      <c r="F24" s="116"/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</row>
    <row r="25" spans="2:13" x14ac:dyDescent="0.25">
      <c r="B25" s="114" t="s">
        <v>28</v>
      </c>
      <c r="C25" s="115"/>
      <c r="D25" s="115"/>
      <c r="E25" s="115"/>
      <c r="F25" s="116"/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</row>
    <row r="26" spans="2:13" x14ac:dyDescent="0.25">
      <c r="B26" s="114" t="s">
        <v>29</v>
      </c>
      <c r="C26" s="115"/>
      <c r="D26" s="115"/>
      <c r="E26" s="115"/>
      <c r="F26" s="116"/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</row>
    <row r="27" spans="2:13" x14ac:dyDescent="0.25">
      <c r="B27" s="114" t="s">
        <v>30</v>
      </c>
      <c r="C27" s="115"/>
      <c r="D27" s="115"/>
      <c r="E27" s="115"/>
      <c r="F27" s="116"/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</row>
    <row r="28" spans="2:13" x14ac:dyDescent="0.25">
      <c r="B28" s="114" t="s">
        <v>31</v>
      </c>
      <c r="C28" s="115"/>
      <c r="D28" s="115"/>
      <c r="E28" s="115"/>
      <c r="F28" s="116"/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</row>
    <row r="29" spans="2:1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3" x14ac:dyDescent="0.25">
      <c r="B30" s="121"/>
      <c r="C30" s="122"/>
      <c r="D30" s="122"/>
      <c r="E30" s="122"/>
      <c r="F30" s="122"/>
      <c r="G30" s="122"/>
      <c r="H30" s="122"/>
      <c r="I30" s="122"/>
      <c r="J30" s="122"/>
      <c r="K30" s="122"/>
      <c r="L30" s="122"/>
    </row>
    <row r="31" spans="2:13" x14ac:dyDescent="0.25">
      <c r="B31" s="121" t="s">
        <v>258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</row>
    <row r="32" spans="2:13" x14ac:dyDescent="0.25">
      <c r="B32" s="121" t="s">
        <v>32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</row>
    <row r="33" spans="2:12" x14ac:dyDescent="0.25">
      <c r="B33" s="121" t="s">
        <v>33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2:12" x14ac:dyDescent="0.25">
      <c r="B34" s="121" t="s">
        <v>34</v>
      </c>
      <c r="C34" s="122"/>
      <c r="D34" s="122"/>
      <c r="E34" s="122"/>
      <c r="F34" s="122"/>
      <c r="G34" s="122"/>
      <c r="H34" s="122"/>
      <c r="I34" s="122"/>
      <c r="J34" s="122"/>
      <c r="K34" s="122"/>
      <c r="L34" s="122"/>
    </row>
    <row r="35" spans="2:12" x14ac:dyDescent="0.25">
      <c r="B35" s="121" t="s">
        <v>35</v>
      </c>
      <c r="C35" s="122"/>
      <c r="D35" s="122"/>
      <c r="E35" s="122"/>
      <c r="F35" s="122"/>
      <c r="G35" s="122"/>
      <c r="H35" s="122"/>
      <c r="I35" s="122"/>
      <c r="J35" s="122"/>
      <c r="K35" s="122"/>
      <c r="L35" s="122"/>
    </row>
    <row r="36" spans="2:12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2:12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mergeCells count="29">
    <mergeCell ref="B31:L31"/>
    <mergeCell ref="B32:L32"/>
    <mergeCell ref="B33:L33"/>
    <mergeCell ref="B34:L34"/>
    <mergeCell ref="B35:L35"/>
    <mergeCell ref="B30:L30"/>
    <mergeCell ref="B17:F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16:F16"/>
    <mergeCell ref="B1:L2"/>
    <mergeCell ref="B4:L4"/>
    <mergeCell ref="B6:L6"/>
    <mergeCell ref="B8:F8"/>
    <mergeCell ref="B9:F9"/>
    <mergeCell ref="B10:F10"/>
    <mergeCell ref="B11:F11"/>
    <mergeCell ref="B12:F12"/>
    <mergeCell ref="B13:F13"/>
    <mergeCell ref="B14:F14"/>
    <mergeCell ref="B15:F15"/>
  </mergeCells>
  <pageMargins left="0.7" right="0.7" top="0.75" bottom="0.75" header="0.3" footer="0.3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1FA4-E6C3-45C6-8BCD-8994D64D8D02}">
  <sheetPr>
    <pageSetUpPr fitToPage="1"/>
  </sheetPr>
  <dimension ref="B1:L102"/>
  <sheetViews>
    <sheetView topLeftCell="A29" workbookViewId="0">
      <selection activeCell="K14" sqref="K14"/>
    </sheetView>
  </sheetViews>
  <sheetFormatPr defaultRowHeight="15" x14ac:dyDescent="0.25"/>
  <cols>
    <col min="1" max="5" width="10.7109375" customWidth="1"/>
    <col min="6" max="6" width="55.7109375" customWidth="1"/>
    <col min="7" max="10" width="25.7109375" customWidth="1"/>
    <col min="11" max="12" width="15.7109375" customWidth="1"/>
  </cols>
  <sheetData>
    <row r="1" spans="2:12" ht="15.75" x14ac:dyDescent="0.25">
      <c r="B1" s="129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2:1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5.75" x14ac:dyDescent="0.25">
      <c r="B3" s="119" t="s">
        <v>36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5.75" x14ac:dyDescent="0.25">
      <c r="B5" s="119" t="s">
        <v>37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25.5" x14ac:dyDescent="0.25">
      <c r="B7" s="114" t="s">
        <v>3</v>
      </c>
      <c r="C7" s="115"/>
      <c r="D7" s="115"/>
      <c r="E7" s="115"/>
      <c r="F7" s="116"/>
      <c r="G7" s="2" t="s">
        <v>260</v>
      </c>
      <c r="H7" s="2" t="s">
        <v>255</v>
      </c>
      <c r="I7" s="3" t="s">
        <v>256</v>
      </c>
      <c r="J7" s="2" t="s">
        <v>257</v>
      </c>
      <c r="K7" s="3" t="s">
        <v>8</v>
      </c>
      <c r="L7" s="3" t="s">
        <v>9</v>
      </c>
    </row>
    <row r="8" spans="2:12" x14ac:dyDescent="0.25">
      <c r="B8" s="123" t="s">
        <v>10</v>
      </c>
      <c r="C8" s="124"/>
      <c r="D8" s="124"/>
      <c r="E8" s="124"/>
      <c r="F8" s="125"/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</row>
    <row r="9" spans="2:12" x14ac:dyDescent="0.25">
      <c r="B9" s="7"/>
      <c r="C9" s="7"/>
      <c r="D9" s="7"/>
      <c r="E9" s="7"/>
      <c r="F9" s="8" t="s">
        <v>38</v>
      </c>
      <c r="G9" s="9">
        <v>1150163.33</v>
      </c>
      <c r="H9" s="9">
        <v>2792850</v>
      </c>
      <c r="I9" s="9">
        <v>2792850</v>
      </c>
      <c r="J9" s="9">
        <v>1416177.56</v>
      </c>
      <c r="K9" s="9">
        <f>J9/G9*100</f>
        <v>123.1283873395616</v>
      </c>
      <c r="L9" s="9">
        <f>J9/I9*100</f>
        <v>50.707254596559068</v>
      </c>
    </row>
    <row r="10" spans="2:12" x14ac:dyDescent="0.25">
      <c r="B10" s="8" t="s">
        <v>39</v>
      </c>
      <c r="C10" s="7"/>
      <c r="D10" s="7"/>
      <c r="E10" s="7"/>
      <c r="F10" s="8" t="s">
        <v>40</v>
      </c>
      <c r="G10" s="9">
        <v>1150163.33</v>
      </c>
      <c r="H10" s="9">
        <v>2792850</v>
      </c>
      <c r="I10" s="9">
        <v>2792850</v>
      </c>
      <c r="J10" s="9">
        <v>1416177.56</v>
      </c>
      <c r="K10" s="9">
        <f t="shared" ref="K10:K24" si="0">J10/G10*100</f>
        <v>123.1283873395616</v>
      </c>
      <c r="L10" s="9">
        <f t="shared" ref="L10:L24" si="1">J10/I10*100</f>
        <v>50.707254596559068</v>
      </c>
    </row>
    <row r="11" spans="2:12" x14ac:dyDescent="0.25">
      <c r="B11" s="10"/>
      <c r="C11" s="11" t="s">
        <v>41</v>
      </c>
      <c r="D11" s="10"/>
      <c r="E11" s="10"/>
      <c r="F11" s="11" t="s">
        <v>42</v>
      </c>
      <c r="G11" s="12">
        <v>0</v>
      </c>
      <c r="H11" s="12">
        <v>22500</v>
      </c>
      <c r="I11" s="12">
        <v>22500</v>
      </c>
      <c r="J11" s="12">
        <v>0</v>
      </c>
      <c r="K11" s="9">
        <v>0</v>
      </c>
      <c r="L11" s="9">
        <f t="shared" si="1"/>
        <v>0</v>
      </c>
    </row>
    <row r="12" spans="2:12" x14ac:dyDescent="0.25">
      <c r="B12" s="10"/>
      <c r="C12" s="10"/>
      <c r="D12" s="11" t="s">
        <v>43</v>
      </c>
      <c r="E12" s="10"/>
      <c r="F12" s="11" t="s">
        <v>44</v>
      </c>
      <c r="G12" s="12">
        <v>0</v>
      </c>
      <c r="H12" s="12">
        <v>22500</v>
      </c>
      <c r="I12" s="12">
        <v>22500</v>
      </c>
      <c r="J12" s="12">
        <v>0</v>
      </c>
      <c r="K12" s="9">
        <v>0</v>
      </c>
      <c r="L12" s="9">
        <f t="shared" si="1"/>
        <v>0</v>
      </c>
    </row>
    <row r="13" spans="2:12" x14ac:dyDescent="0.25">
      <c r="B13" s="10"/>
      <c r="C13" s="10"/>
      <c r="D13" s="10"/>
      <c r="E13" s="11" t="s">
        <v>45</v>
      </c>
      <c r="F13" s="11" t="s">
        <v>46</v>
      </c>
      <c r="G13" s="12">
        <v>0</v>
      </c>
      <c r="H13" s="12">
        <v>22500</v>
      </c>
      <c r="I13" s="12">
        <v>22500</v>
      </c>
      <c r="J13" s="12">
        <v>0</v>
      </c>
      <c r="K13" s="9">
        <v>0</v>
      </c>
      <c r="L13" s="9">
        <f t="shared" si="1"/>
        <v>0</v>
      </c>
    </row>
    <row r="14" spans="2:12" x14ac:dyDescent="0.25">
      <c r="B14" s="10"/>
      <c r="C14" s="11" t="s">
        <v>47</v>
      </c>
      <c r="D14" s="10"/>
      <c r="E14" s="10"/>
      <c r="F14" s="11" t="s">
        <v>48</v>
      </c>
      <c r="G14" s="12">
        <v>752.66</v>
      </c>
      <c r="H14" s="12">
        <v>4000</v>
      </c>
      <c r="I14" s="12">
        <v>4000</v>
      </c>
      <c r="J14" s="12">
        <v>156.77000000000001</v>
      </c>
      <c r="K14" s="9">
        <f t="shared" si="0"/>
        <v>20.828793877713711</v>
      </c>
      <c r="L14" s="9">
        <f t="shared" si="1"/>
        <v>3.9192500000000003</v>
      </c>
    </row>
    <row r="15" spans="2:12" x14ac:dyDescent="0.25">
      <c r="B15" s="10"/>
      <c r="C15" s="10"/>
      <c r="D15" s="11" t="s">
        <v>49</v>
      </c>
      <c r="E15" s="10"/>
      <c r="F15" s="11" t="s">
        <v>50</v>
      </c>
      <c r="G15" s="12">
        <v>752.66</v>
      </c>
      <c r="H15" s="12">
        <v>4000</v>
      </c>
      <c r="I15" s="12">
        <v>4000</v>
      </c>
      <c r="J15" s="12">
        <v>156.77000000000001</v>
      </c>
      <c r="K15" s="9">
        <f t="shared" si="0"/>
        <v>20.828793877713711</v>
      </c>
      <c r="L15" s="9">
        <f t="shared" si="1"/>
        <v>3.9192500000000003</v>
      </c>
    </row>
    <row r="16" spans="2:12" x14ac:dyDescent="0.25">
      <c r="B16" s="10"/>
      <c r="C16" s="10"/>
      <c r="D16" s="10"/>
      <c r="E16" s="11" t="s">
        <v>51</v>
      </c>
      <c r="F16" s="11" t="s">
        <v>52</v>
      </c>
      <c r="G16" s="12">
        <v>752.66</v>
      </c>
      <c r="H16" s="12">
        <v>4000</v>
      </c>
      <c r="I16" s="12">
        <v>4000</v>
      </c>
      <c r="J16" s="12">
        <v>156.77000000000001</v>
      </c>
      <c r="K16" s="9">
        <f t="shared" si="0"/>
        <v>20.828793877713711</v>
      </c>
      <c r="L16" s="9">
        <f>J16/I16*100</f>
        <v>3.9192500000000003</v>
      </c>
    </row>
    <row r="17" spans="2:12" x14ac:dyDescent="0.25">
      <c r="B17" s="10"/>
      <c r="C17" s="11" t="s">
        <v>53</v>
      </c>
      <c r="D17" s="10"/>
      <c r="E17" s="10"/>
      <c r="F17" s="11" t="s">
        <v>54</v>
      </c>
      <c r="G17" s="12">
        <v>5064.75</v>
      </c>
      <c r="H17" s="12">
        <v>10500</v>
      </c>
      <c r="I17" s="12">
        <v>10500</v>
      </c>
      <c r="J17" s="12">
        <v>11442.25</v>
      </c>
      <c r="K17" s="9">
        <f t="shared" si="0"/>
        <v>225.91934448886914</v>
      </c>
      <c r="L17" s="9">
        <f t="shared" si="1"/>
        <v>108.97380952380954</v>
      </c>
    </row>
    <row r="18" spans="2:12" x14ac:dyDescent="0.25">
      <c r="B18" s="10"/>
      <c r="C18" s="10"/>
      <c r="D18" s="11" t="s">
        <v>55</v>
      </c>
      <c r="E18" s="10"/>
      <c r="F18" s="11" t="s">
        <v>56</v>
      </c>
      <c r="G18" s="12">
        <v>3144.75</v>
      </c>
      <c r="H18" s="12">
        <v>4500</v>
      </c>
      <c r="I18" s="12">
        <v>4500</v>
      </c>
      <c r="J18" s="12">
        <v>2784.25</v>
      </c>
      <c r="K18" s="9">
        <f t="shared" si="0"/>
        <v>88.53644963828603</v>
      </c>
      <c r="L18" s="9">
        <f t="shared" si="1"/>
        <v>61.87222222222222</v>
      </c>
    </row>
    <row r="19" spans="2:12" x14ac:dyDescent="0.25">
      <c r="B19" s="10"/>
      <c r="C19" s="10"/>
      <c r="D19" s="10"/>
      <c r="E19" s="11" t="s">
        <v>57</v>
      </c>
      <c r="F19" s="11" t="s">
        <v>58</v>
      </c>
      <c r="G19" s="12">
        <v>3144.75</v>
      </c>
      <c r="H19" s="12">
        <v>4500</v>
      </c>
      <c r="I19" s="12">
        <v>4500</v>
      </c>
      <c r="J19" s="12">
        <v>2784.25</v>
      </c>
      <c r="K19" s="9">
        <f t="shared" si="0"/>
        <v>88.53644963828603</v>
      </c>
      <c r="L19" s="9">
        <f t="shared" si="1"/>
        <v>61.87222222222222</v>
      </c>
    </row>
    <row r="20" spans="2:12" x14ac:dyDescent="0.25">
      <c r="B20" s="10"/>
      <c r="C20" s="10"/>
      <c r="D20" s="11" t="s">
        <v>59</v>
      </c>
      <c r="E20" s="10"/>
      <c r="F20" s="11" t="s">
        <v>60</v>
      </c>
      <c r="G20" s="12">
        <v>1920</v>
      </c>
      <c r="H20" s="12">
        <v>6000</v>
      </c>
      <c r="I20" s="12">
        <v>6000</v>
      </c>
      <c r="J20" s="12">
        <v>8658</v>
      </c>
      <c r="K20" s="9">
        <f t="shared" si="0"/>
        <v>450.93750000000006</v>
      </c>
      <c r="L20" s="9">
        <f t="shared" si="1"/>
        <v>144.30000000000001</v>
      </c>
    </row>
    <row r="21" spans="2:12" x14ac:dyDescent="0.25">
      <c r="B21" s="10"/>
      <c r="C21" s="10"/>
      <c r="D21" s="10"/>
      <c r="E21" s="11" t="s">
        <v>61</v>
      </c>
      <c r="F21" s="11" t="s">
        <v>62</v>
      </c>
      <c r="G21" s="12">
        <v>1920</v>
      </c>
      <c r="H21" s="12">
        <v>6000</v>
      </c>
      <c r="I21" s="12">
        <v>6000</v>
      </c>
      <c r="J21" s="12">
        <v>8658</v>
      </c>
      <c r="K21" s="9">
        <f t="shared" si="0"/>
        <v>450.93750000000006</v>
      </c>
      <c r="L21" s="9">
        <f t="shared" si="1"/>
        <v>144.30000000000001</v>
      </c>
    </row>
    <row r="22" spans="2:12" x14ac:dyDescent="0.25">
      <c r="B22" s="10"/>
      <c r="C22" s="11" t="s">
        <v>63</v>
      </c>
      <c r="D22" s="10"/>
      <c r="E22" s="10"/>
      <c r="F22" s="11" t="s">
        <v>64</v>
      </c>
      <c r="G22" s="12">
        <v>1144345.92</v>
      </c>
      <c r="H22" s="12">
        <v>2755850</v>
      </c>
      <c r="I22" s="12">
        <v>2755850</v>
      </c>
      <c r="J22" s="12">
        <v>1404578.54</v>
      </c>
      <c r="K22" s="9">
        <f t="shared" si="0"/>
        <v>122.74073035538066</v>
      </c>
      <c r="L22" s="9">
        <f t="shared" si="1"/>
        <v>50.967162218553263</v>
      </c>
    </row>
    <row r="23" spans="2:12" x14ac:dyDescent="0.25">
      <c r="B23" s="10"/>
      <c r="C23" s="10"/>
      <c r="D23" s="11" t="s">
        <v>65</v>
      </c>
      <c r="E23" s="10"/>
      <c r="F23" s="11" t="s">
        <v>66</v>
      </c>
      <c r="G23" s="12">
        <v>1144345.92</v>
      </c>
      <c r="H23" s="12">
        <v>2755850</v>
      </c>
      <c r="I23" s="12">
        <v>2755850</v>
      </c>
      <c r="J23" s="12">
        <v>1404578.54</v>
      </c>
      <c r="K23" s="9">
        <f t="shared" si="0"/>
        <v>122.74073035538066</v>
      </c>
      <c r="L23" s="9">
        <f t="shared" si="1"/>
        <v>50.967162218553263</v>
      </c>
    </row>
    <row r="24" spans="2:12" x14ac:dyDescent="0.25">
      <c r="B24" s="10"/>
      <c r="C24" s="10"/>
      <c r="D24" s="10"/>
      <c r="E24" s="11" t="s">
        <v>67</v>
      </c>
      <c r="F24" s="11" t="s">
        <v>68</v>
      </c>
      <c r="G24" s="12">
        <v>1144345.92</v>
      </c>
      <c r="H24" s="12">
        <v>2755850</v>
      </c>
      <c r="I24" s="12">
        <v>2755850</v>
      </c>
      <c r="J24" s="12">
        <v>1404578.54</v>
      </c>
      <c r="K24" s="9">
        <f t="shared" si="0"/>
        <v>122.74073035538066</v>
      </c>
      <c r="L24" s="9">
        <f t="shared" si="1"/>
        <v>50.967162218553263</v>
      </c>
    </row>
    <row r="25" spans="2:12" x14ac:dyDescent="0.25">
      <c r="B25" s="10"/>
      <c r="C25" s="10"/>
      <c r="D25" s="10"/>
      <c r="E25" s="11" t="s">
        <v>232</v>
      </c>
      <c r="F25" s="11" t="s">
        <v>233</v>
      </c>
      <c r="G25" s="12">
        <v>0</v>
      </c>
      <c r="H25" s="12">
        <v>0</v>
      </c>
      <c r="I25" s="12">
        <v>0</v>
      </c>
      <c r="J25" s="12">
        <v>0</v>
      </c>
      <c r="K25" s="9">
        <v>0</v>
      </c>
      <c r="L25" s="9">
        <v>0</v>
      </c>
    </row>
    <row r="26" spans="2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38.25" x14ac:dyDescent="0.25">
      <c r="B29" s="114" t="s">
        <v>3</v>
      </c>
      <c r="C29" s="115"/>
      <c r="D29" s="115"/>
      <c r="E29" s="115"/>
      <c r="F29" s="116"/>
      <c r="G29" s="2" t="s">
        <v>7</v>
      </c>
      <c r="H29" s="2" t="s">
        <v>255</v>
      </c>
      <c r="I29" s="2" t="s">
        <v>255</v>
      </c>
      <c r="J29" s="2" t="s">
        <v>257</v>
      </c>
      <c r="K29" s="3" t="s">
        <v>8</v>
      </c>
      <c r="L29" s="3" t="s">
        <v>9</v>
      </c>
    </row>
    <row r="30" spans="2:12" x14ac:dyDescent="0.25">
      <c r="B30" s="123" t="s">
        <v>10</v>
      </c>
      <c r="C30" s="124"/>
      <c r="D30" s="124"/>
      <c r="E30" s="124"/>
      <c r="F30" s="125"/>
      <c r="G30" s="3" t="s">
        <v>14</v>
      </c>
      <c r="H30" s="3" t="s">
        <v>12</v>
      </c>
      <c r="I30" s="3" t="s">
        <v>12</v>
      </c>
      <c r="J30" s="3" t="s">
        <v>14</v>
      </c>
      <c r="K30" s="3" t="s">
        <v>15</v>
      </c>
      <c r="L30" s="3" t="s">
        <v>16</v>
      </c>
    </row>
    <row r="31" spans="2:12" x14ac:dyDescent="0.25">
      <c r="B31" s="7"/>
      <c r="C31" s="7"/>
      <c r="D31" s="7"/>
      <c r="E31" s="7"/>
      <c r="F31" s="8" t="s">
        <v>69</v>
      </c>
      <c r="G31" s="9">
        <v>1450375.24</v>
      </c>
      <c r="H31" s="9">
        <v>2792850</v>
      </c>
      <c r="I31" s="9">
        <v>2792850</v>
      </c>
      <c r="J31" s="9">
        <v>1513308.07</v>
      </c>
      <c r="K31" s="9">
        <f>J31/G31*100</f>
        <v>104.3390722803569</v>
      </c>
      <c r="L31" s="9">
        <f>J31/I31*100</f>
        <v>54.185082263637504</v>
      </c>
    </row>
    <row r="32" spans="2:12" x14ac:dyDescent="0.25">
      <c r="B32" s="8" t="s">
        <v>12</v>
      </c>
      <c r="C32" s="7"/>
      <c r="D32" s="7"/>
      <c r="E32" s="7"/>
      <c r="F32" s="8" t="s">
        <v>70</v>
      </c>
      <c r="G32" s="9">
        <v>1341079.3799999999</v>
      </c>
      <c r="H32" s="9">
        <v>2786850</v>
      </c>
      <c r="I32" s="9">
        <v>2786850</v>
      </c>
      <c r="J32" s="9">
        <v>1417998.07</v>
      </c>
      <c r="K32" s="9">
        <f t="shared" ref="K32:K85" si="2">J32/G32*100</f>
        <v>105.73558069321744</v>
      </c>
      <c r="L32" s="9">
        <f t="shared" ref="L32:L85" si="3">J32/I32*100</f>
        <v>50.881750722141483</v>
      </c>
    </row>
    <row r="33" spans="2:12" x14ac:dyDescent="0.25">
      <c r="B33" s="10"/>
      <c r="C33" s="11" t="s">
        <v>71</v>
      </c>
      <c r="D33" s="10"/>
      <c r="E33" s="10"/>
      <c r="F33" s="11" t="s">
        <v>72</v>
      </c>
      <c r="G33" s="12">
        <v>1095586.3400000001</v>
      </c>
      <c r="H33" s="12">
        <v>2131000</v>
      </c>
      <c r="I33" s="12">
        <v>2131000</v>
      </c>
      <c r="J33" s="12">
        <v>1142645.9099999999</v>
      </c>
      <c r="K33" s="9">
        <f t="shared" si="2"/>
        <v>104.29537757836592</v>
      </c>
      <c r="L33" s="9">
        <f t="shared" si="3"/>
        <v>53.620174096668229</v>
      </c>
    </row>
    <row r="34" spans="2:12" x14ac:dyDescent="0.25">
      <c r="B34" s="10"/>
      <c r="C34" s="10"/>
      <c r="D34" s="11" t="s">
        <v>73</v>
      </c>
      <c r="E34" s="10"/>
      <c r="F34" s="11" t="s">
        <v>74</v>
      </c>
      <c r="G34" s="12">
        <v>914631.93</v>
      </c>
      <c r="H34" s="12">
        <v>1781000</v>
      </c>
      <c r="I34" s="12">
        <v>1781000</v>
      </c>
      <c r="J34" s="12">
        <v>956842.25</v>
      </c>
      <c r="K34" s="9">
        <f t="shared" si="2"/>
        <v>104.61500616974962</v>
      </c>
      <c r="L34" s="9">
        <f t="shared" si="3"/>
        <v>53.725000000000001</v>
      </c>
    </row>
    <row r="35" spans="2:12" x14ac:dyDescent="0.25">
      <c r="B35" s="10"/>
      <c r="C35" s="10"/>
      <c r="D35" s="10"/>
      <c r="E35" s="11" t="s">
        <v>75</v>
      </c>
      <c r="F35" s="11" t="s">
        <v>76</v>
      </c>
      <c r="G35" s="12">
        <v>830637.29</v>
      </c>
      <c r="H35" s="12">
        <v>1571000</v>
      </c>
      <c r="I35" s="12">
        <v>1571000</v>
      </c>
      <c r="J35" s="12">
        <v>861239.91</v>
      </c>
      <c r="K35" s="9">
        <f t="shared" si="2"/>
        <v>103.68423382485032</v>
      </c>
      <c r="L35" s="9">
        <f t="shared" si="3"/>
        <v>54.82112730744749</v>
      </c>
    </row>
    <row r="36" spans="2:12" x14ac:dyDescent="0.25">
      <c r="B36" s="10"/>
      <c r="C36" s="10"/>
      <c r="D36" s="10"/>
      <c r="E36" s="11" t="s">
        <v>77</v>
      </c>
      <c r="F36" s="11" t="s">
        <v>78</v>
      </c>
      <c r="G36" s="12">
        <v>227.51</v>
      </c>
      <c r="H36" s="12">
        <v>5000</v>
      </c>
      <c r="I36" s="12">
        <v>5000</v>
      </c>
      <c r="J36" s="12">
        <v>79.94</v>
      </c>
      <c r="K36" s="9">
        <f t="shared" si="2"/>
        <v>35.136917058590832</v>
      </c>
      <c r="L36" s="9">
        <f t="shared" si="3"/>
        <v>1.5987999999999998</v>
      </c>
    </row>
    <row r="37" spans="2:12" x14ac:dyDescent="0.25">
      <c r="B37" s="10"/>
      <c r="C37" s="10"/>
      <c r="D37" s="10"/>
      <c r="E37" s="11" t="s">
        <v>79</v>
      </c>
      <c r="F37" s="11" t="s">
        <v>80</v>
      </c>
      <c r="G37" s="12">
        <v>83767.13</v>
      </c>
      <c r="H37" s="12">
        <v>205000</v>
      </c>
      <c r="I37" s="12">
        <v>205000</v>
      </c>
      <c r="J37" s="12">
        <v>95522.4</v>
      </c>
      <c r="K37" s="9">
        <f t="shared" si="2"/>
        <v>114.03327295563305</v>
      </c>
      <c r="L37" s="9">
        <f t="shared" si="3"/>
        <v>46.59629268292683</v>
      </c>
    </row>
    <row r="38" spans="2:12" x14ac:dyDescent="0.25">
      <c r="B38" s="10"/>
      <c r="C38" s="10"/>
      <c r="D38" s="11" t="s">
        <v>81</v>
      </c>
      <c r="E38" s="10"/>
      <c r="F38" s="11" t="s">
        <v>82</v>
      </c>
      <c r="G38" s="12">
        <v>33390.65</v>
      </c>
      <c r="H38" s="12">
        <v>55000</v>
      </c>
      <c r="I38" s="12">
        <v>55000</v>
      </c>
      <c r="J38" s="12">
        <v>36947.72</v>
      </c>
      <c r="K38" s="9">
        <f t="shared" si="2"/>
        <v>110.65289235160142</v>
      </c>
      <c r="L38" s="9">
        <f t="shared" si="3"/>
        <v>67.177672727272736</v>
      </c>
    </row>
    <row r="39" spans="2:12" x14ac:dyDescent="0.25">
      <c r="B39" s="10"/>
      <c r="C39" s="10"/>
      <c r="D39" s="10"/>
      <c r="E39" s="11" t="s">
        <v>83</v>
      </c>
      <c r="F39" s="11" t="s">
        <v>82</v>
      </c>
      <c r="G39" s="12">
        <v>33390.65</v>
      </c>
      <c r="H39" s="12">
        <v>55000</v>
      </c>
      <c r="I39" s="12">
        <v>55000</v>
      </c>
      <c r="J39" s="12">
        <v>36947.72</v>
      </c>
      <c r="K39" s="9">
        <f t="shared" si="2"/>
        <v>110.65289235160142</v>
      </c>
      <c r="L39" s="9">
        <f t="shared" si="3"/>
        <v>67.177672727272736</v>
      </c>
    </row>
    <row r="40" spans="2:12" x14ac:dyDescent="0.25">
      <c r="B40" s="10"/>
      <c r="C40" s="10"/>
      <c r="D40" s="11" t="s">
        <v>84</v>
      </c>
      <c r="E40" s="10"/>
      <c r="F40" s="11" t="s">
        <v>85</v>
      </c>
      <c r="G40" s="12">
        <v>147563.76</v>
      </c>
      <c r="H40" s="12">
        <v>295000</v>
      </c>
      <c r="I40" s="12">
        <v>295000</v>
      </c>
      <c r="J40" s="12">
        <v>148855.94</v>
      </c>
      <c r="K40" s="9">
        <f t="shared" si="2"/>
        <v>100.87567570791094</v>
      </c>
      <c r="L40" s="9">
        <f t="shared" si="3"/>
        <v>50.4596406779661</v>
      </c>
    </row>
    <row r="41" spans="2:12" x14ac:dyDescent="0.25">
      <c r="B41" s="10"/>
      <c r="C41" s="10"/>
      <c r="D41" s="10"/>
      <c r="E41" s="11" t="s">
        <v>86</v>
      </c>
      <c r="F41" s="11" t="s">
        <v>87</v>
      </c>
      <c r="G41" s="12">
        <v>147563.76</v>
      </c>
      <c r="H41" s="12">
        <v>295000</v>
      </c>
      <c r="I41" s="12">
        <v>295000</v>
      </c>
      <c r="J41" s="12">
        <v>148855.94</v>
      </c>
      <c r="K41" s="9">
        <f t="shared" si="2"/>
        <v>100.87567570791094</v>
      </c>
      <c r="L41" s="9">
        <f t="shared" si="3"/>
        <v>50.4596406779661</v>
      </c>
    </row>
    <row r="42" spans="2:12" x14ac:dyDescent="0.25">
      <c r="B42" s="10"/>
      <c r="C42" s="11" t="s">
        <v>88</v>
      </c>
      <c r="D42" s="10"/>
      <c r="E42" s="10"/>
      <c r="F42" s="11" t="s">
        <v>89</v>
      </c>
      <c r="G42" s="12">
        <v>221411.53</v>
      </c>
      <c r="H42" s="12">
        <v>593050</v>
      </c>
      <c r="I42" s="12">
        <v>593050</v>
      </c>
      <c r="J42" s="12">
        <v>248743.26</v>
      </c>
      <c r="K42" s="9">
        <f t="shared" si="2"/>
        <v>112.34431196966122</v>
      </c>
      <c r="L42" s="9">
        <f t="shared" si="3"/>
        <v>41.943050333024203</v>
      </c>
    </row>
    <row r="43" spans="2:12" x14ac:dyDescent="0.25">
      <c r="B43" s="10"/>
      <c r="C43" s="10"/>
      <c r="D43" s="11" t="s">
        <v>90</v>
      </c>
      <c r="E43" s="10"/>
      <c r="F43" s="11" t="s">
        <v>91</v>
      </c>
      <c r="G43" s="12">
        <v>50534.99</v>
      </c>
      <c r="H43" s="12">
        <v>105500</v>
      </c>
      <c r="I43" s="12">
        <v>105500</v>
      </c>
      <c r="J43" s="12">
        <v>44594.5</v>
      </c>
      <c r="K43" s="9">
        <f t="shared" si="2"/>
        <v>88.244798307073964</v>
      </c>
      <c r="L43" s="9">
        <f t="shared" si="3"/>
        <v>42.269668246445498</v>
      </c>
    </row>
    <row r="44" spans="2:12" x14ac:dyDescent="0.25">
      <c r="B44" s="10"/>
      <c r="C44" s="10"/>
      <c r="D44" s="10"/>
      <c r="E44" s="11" t="s">
        <v>92</v>
      </c>
      <c r="F44" s="11" t="s">
        <v>93</v>
      </c>
      <c r="G44" s="12">
        <v>6743.25</v>
      </c>
      <c r="H44" s="12">
        <v>20500</v>
      </c>
      <c r="I44" s="12">
        <v>20500</v>
      </c>
      <c r="J44" s="12">
        <v>4577.3500000000004</v>
      </c>
      <c r="K44" s="9">
        <f t="shared" si="2"/>
        <v>67.880473065658251</v>
      </c>
      <c r="L44" s="9">
        <f t="shared" si="3"/>
        <v>22.328536585365853</v>
      </c>
    </row>
    <row r="45" spans="2:12" x14ac:dyDescent="0.25">
      <c r="B45" s="10"/>
      <c r="C45" s="10"/>
      <c r="D45" s="10"/>
      <c r="E45" s="11" t="s">
        <v>94</v>
      </c>
      <c r="F45" s="11" t="s">
        <v>95</v>
      </c>
      <c r="G45" s="12">
        <v>39478.74</v>
      </c>
      <c r="H45" s="12">
        <v>61500</v>
      </c>
      <c r="I45" s="12">
        <v>61500</v>
      </c>
      <c r="J45" s="12">
        <v>38080.449999999997</v>
      </c>
      <c r="K45" s="9">
        <f t="shared" si="2"/>
        <v>96.458118977454703</v>
      </c>
      <c r="L45" s="9">
        <f t="shared" si="3"/>
        <v>61.919430894308938</v>
      </c>
    </row>
    <row r="46" spans="2:12" x14ac:dyDescent="0.25">
      <c r="B46" s="10"/>
      <c r="C46" s="10"/>
      <c r="D46" s="10"/>
      <c r="E46" s="11" t="s">
        <v>96</v>
      </c>
      <c r="F46" s="11" t="s">
        <v>97</v>
      </c>
      <c r="G46" s="12">
        <v>4313</v>
      </c>
      <c r="H46" s="12">
        <v>23500</v>
      </c>
      <c r="I46" s="12">
        <v>23500</v>
      </c>
      <c r="J46" s="12">
        <v>1936.75</v>
      </c>
      <c r="K46" s="9">
        <f t="shared" si="2"/>
        <v>44.904938557848368</v>
      </c>
      <c r="L46" s="9">
        <f t="shared" si="3"/>
        <v>8.2414893617021274</v>
      </c>
    </row>
    <row r="47" spans="2:12" x14ac:dyDescent="0.25">
      <c r="B47" s="10"/>
      <c r="C47" s="10"/>
      <c r="D47" s="11" t="s">
        <v>98</v>
      </c>
      <c r="E47" s="10"/>
      <c r="F47" s="11" t="s">
        <v>99</v>
      </c>
      <c r="G47" s="12">
        <v>116958.92</v>
      </c>
      <c r="H47" s="12">
        <v>375500</v>
      </c>
      <c r="I47" s="12">
        <v>375500</v>
      </c>
      <c r="J47" s="12">
        <v>162521.07</v>
      </c>
      <c r="K47" s="9">
        <f t="shared" si="2"/>
        <v>138.95568632131693</v>
      </c>
      <c r="L47" s="9">
        <f t="shared" si="3"/>
        <v>43.281243675099866</v>
      </c>
    </row>
    <row r="48" spans="2:12" x14ac:dyDescent="0.25">
      <c r="B48" s="10"/>
      <c r="C48" s="10"/>
      <c r="D48" s="10"/>
      <c r="E48" s="11" t="s">
        <v>100</v>
      </c>
      <c r="F48" s="11" t="s">
        <v>101</v>
      </c>
      <c r="G48" s="12">
        <v>15820.87</v>
      </c>
      <c r="H48" s="12">
        <v>35000</v>
      </c>
      <c r="I48" s="12">
        <v>35000</v>
      </c>
      <c r="J48" s="12">
        <v>20558.14</v>
      </c>
      <c r="K48" s="9">
        <f t="shared" si="2"/>
        <v>129.94317000266102</v>
      </c>
      <c r="L48" s="9">
        <f t="shared" si="3"/>
        <v>58.737542857142856</v>
      </c>
    </row>
    <row r="49" spans="2:12" x14ac:dyDescent="0.25">
      <c r="B49" s="10"/>
      <c r="C49" s="10"/>
      <c r="D49" s="10"/>
      <c r="E49" s="11" t="s">
        <v>102</v>
      </c>
      <c r="F49" s="11" t="s">
        <v>103</v>
      </c>
      <c r="G49" s="12">
        <v>50736.72</v>
      </c>
      <c r="H49" s="12">
        <v>164500</v>
      </c>
      <c r="I49" s="12">
        <v>164500</v>
      </c>
      <c r="J49" s="12">
        <v>80186.210000000006</v>
      </c>
      <c r="K49" s="9">
        <f t="shared" si="2"/>
        <v>158.04374031273602</v>
      </c>
      <c r="L49" s="9">
        <f t="shared" si="3"/>
        <v>48.745416413373867</v>
      </c>
    </row>
    <row r="50" spans="2:12" x14ac:dyDescent="0.25">
      <c r="B50" s="10"/>
      <c r="C50" s="10"/>
      <c r="D50" s="10"/>
      <c r="E50" s="11" t="s">
        <v>104</v>
      </c>
      <c r="F50" s="11" t="s">
        <v>105</v>
      </c>
      <c r="G50" s="12">
        <v>35381.97</v>
      </c>
      <c r="H50" s="12">
        <v>120000</v>
      </c>
      <c r="I50" s="12">
        <v>120000</v>
      </c>
      <c r="J50" s="12">
        <v>31308.23</v>
      </c>
      <c r="K50" s="9">
        <f t="shared" si="2"/>
        <v>88.486395754673921</v>
      </c>
      <c r="L50" s="9">
        <f t="shared" si="3"/>
        <v>26.090191666666669</v>
      </c>
    </row>
    <row r="51" spans="2:12" x14ac:dyDescent="0.25">
      <c r="B51" s="10"/>
      <c r="C51" s="10"/>
      <c r="D51" s="10"/>
      <c r="E51" s="11" t="s">
        <v>106</v>
      </c>
      <c r="F51" s="11" t="s">
        <v>107</v>
      </c>
      <c r="G51" s="12">
        <v>3331.69</v>
      </c>
      <c r="H51" s="12">
        <v>25000</v>
      </c>
      <c r="I51" s="12">
        <v>25000</v>
      </c>
      <c r="J51" s="12">
        <v>18716.009999999998</v>
      </c>
      <c r="K51" s="9">
        <f t="shared" si="2"/>
        <v>561.75724632243691</v>
      </c>
      <c r="L51" s="9">
        <f t="shared" si="3"/>
        <v>74.864040000000003</v>
      </c>
    </row>
    <row r="52" spans="2:12" x14ac:dyDescent="0.25">
      <c r="B52" s="10"/>
      <c r="C52" s="10"/>
      <c r="D52" s="10"/>
      <c r="E52" s="11" t="s">
        <v>108</v>
      </c>
      <c r="F52" s="11" t="s">
        <v>109</v>
      </c>
      <c r="G52" s="12">
        <v>9598.76</v>
      </c>
      <c r="H52" s="12">
        <v>21000</v>
      </c>
      <c r="I52" s="12">
        <v>21000</v>
      </c>
      <c r="J52" s="12">
        <v>11752.48</v>
      </c>
      <c r="K52" s="9">
        <f t="shared" si="2"/>
        <v>122.43748150802811</v>
      </c>
      <c r="L52" s="9">
        <f t="shared" si="3"/>
        <v>55.964190476190481</v>
      </c>
    </row>
    <row r="53" spans="2:12" x14ac:dyDescent="0.25">
      <c r="B53" s="10"/>
      <c r="C53" s="10"/>
      <c r="D53" s="10"/>
      <c r="E53" s="11" t="s">
        <v>110</v>
      </c>
      <c r="F53" s="11" t="s">
        <v>111</v>
      </c>
      <c r="G53" s="12">
        <v>2088.91</v>
      </c>
      <c r="H53" s="12">
        <v>10000</v>
      </c>
      <c r="I53" s="12">
        <v>10000</v>
      </c>
      <c r="J53" s="12">
        <v>0</v>
      </c>
      <c r="K53" s="9">
        <f t="shared" si="2"/>
        <v>0</v>
      </c>
      <c r="L53" s="9">
        <f t="shared" si="3"/>
        <v>0</v>
      </c>
    </row>
    <row r="54" spans="2:12" x14ac:dyDescent="0.25">
      <c r="B54" s="10"/>
      <c r="C54" s="10"/>
      <c r="D54" s="11" t="s">
        <v>112</v>
      </c>
      <c r="E54" s="10"/>
      <c r="F54" s="11" t="s">
        <v>113</v>
      </c>
      <c r="G54" s="12">
        <v>52470.27</v>
      </c>
      <c r="H54" s="12">
        <v>98050</v>
      </c>
      <c r="I54" s="12">
        <v>98050</v>
      </c>
      <c r="J54" s="12">
        <v>40391.85</v>
      </c>
      <c r="K54" s="9">
        <f t="shared" si="2"/>
        <v>76.980450072012204</v>
      </c>
      <c r="L54" s="9">
        <f t="shared" si="3"/>
        <v>41.195155532891384</v>
      </c>
    </row>
    <row r="55" spans="2:12" x14ac:dyDescent="0.25">
      <c r="B55" s="10"/>
      <c r="C55" s="10"/>
      <c r="D55" s="10"/>
      <c r="E55" s="11" t="s">
        <v>114</v>
      </c>
      <c r="F55" s="11" t="s">
        <v>115</v>
      </c>
      <c r="G55" s="12">
        <v>4495.8999999999996</v>
      </c>
      <c r="H55" s="12">
        <v>15000</v>
      </c>
      <c r="I55" s="12">
        <v>15000</v>
      </c>
      <c r="J55" s="12">
        <v>4432.32</v>
      </c>
      <c r="K55" s="9">
        <f t="shared" si="2"/>
        <v>98.585822638403883</v>
      </c>
      <c r="L55" s="9">
        <f t="shared" si="3"/>
        <v>29.548799999999996</v>
      </c>
    </row>
    <row r="56" spans="2:12" x14ac:dyDescent="0.25">
      <c r="B56" s="10"/>
      <c r="C56" s="10"/>
      <c r="D56" s="10"/>
      <c r="E56" s="11" t="s">
        <v>116</v>
      </c>
      <c r="F56" s="11" t="s">
        <v>117</v>
      </c>
      <c r="G56" s="12">
        <v>19273.02</v>
      </c>
      <c r="H56" s="12">
        <v>30000</v>
      </c>
      <c r="I56" s="12">
        <v>30000</v>
      </c>
      <c r="J56" s="12">
        <v>17927.330000000002</v>
      </c>
      <c r="K56" s="9">
        <f t="shared" si="2"/>
        <v>93.017752277536175</v>
      </c>
      <c r="L56" s="9">
        <f t="shared" si="3"/>
        <v>59.757766666666669</v>
      </c>
    </row>
    <row r="57" spans="2:12" x14ac:dyDescent="0.25">
      <c r="B57" s="10"/>
      <c r="C57" s="10"/>
      <c r="D57" s="10"/>
      <c r="E57" s="11" t="s">
        <v>118</v>
      </c>
      <c r="F57" s="11" t="s">
        <v>119</v>
      </c>
      <c r="G57" s="12">
        <v>2517.6999999999998</v>
      </c>
      <c r="H57" s="12">
        <v>15000</v>
      </c>
      <c r="I57" s="12">
        <v>15000</v>
      </c>
      <c r="J57" s="12">
        <v>1774.25</v>
      </c>
      <c r="K57" s="9">
        <f t="shared" si="2"/>
        <v>70.471064860785646</v>
      </c>
      <c r="L57" s="9">
        <f t="shared" si="3"/>
        <v>11.828333333333333</v>
      </c>
    </row>
    <row r="58" spans="2:12" x14ac:dyDescent="0.25">
      <c r="B58" s="10"/>
      <c r="C58" s="10"/>
      <c r="D58" s="10"/>
      <c r="E58" s="11" t="s">
        <v>120</v>
      </c>
      <c r="F58" s="11" t="s">
        <v>121</v>
      </c>
      <c r="G58" s="12">
        <v>7127.09</v>
      </c>
      <c r="H58" s="12">
        <v>16750</v>
      </c>
      <c r="I58" s="12">
        <v>16750</v>
      </c>
      <c r="J58" s="12">
        <v>4159.17</v>
      </c>
      <c r="K58" s="9">
        <f t="shared" si="2"/>
        <v>58.357197678154762</v>
      </c>
      <c r="L58" s="9">
        <f t="shared" si="3"/>
        <v>24.830865671641792</v>
      </c>
    </row>
    <row r="59" spans="2:12" x14ac:dyDescent="0.25">
      <c r="B59" s="10"/>
      <c r="C59" s="10"/>
      <c r="D59" s="10"/>
      <c r="E59" s="11" t="s">
        <v>122</v>
      </c>
      <c r="F59" s="11" t="s">
        <v>123</v>
      </c>
      <c r="G59" s="12">
        <v>255.08</v>
      </c>
      <c r="H59" s="12">
        <v>2500</v>
      </c>
      <c r="I59" s="12">
        <v>2500</v>
      </c>
      <c r="J59" s="12">
        <v>454.44</v>
      </c>
      <c r="K59" s="9">
        <f t="shared" si="2"/>
        <v>178.15587266739846</v>
      </c>
      <c r="L59" s="9">
        <f t="shared" si="3"/>
        <v>18.177599999999998</v>
      </c>
    </row>
    <row r="60" spans="2:12" x14ac:dyDescent="0.25">
      <c r="B60" s="10"/>
      <c r="C60" s="10"/>
      <c r="D60" s="10"/>
      <c r="E60" s="11" t="s">
        <v>124</v>
      </c>
      <c r="F60" s="11" t="s">
        <v>125</v>
      </c>
      <c r="G60" s="12">
        <v>7755.06</v>
      </c>
      <c r="H60" s="12">
        <v>9800</v>
      </c>
      <c r="I60" s="12">
        <v>9800</v>
      </c>
      <c r="J60" s="12">
        <v>1681.02</v>
      </c>
      <c r="K60" s="9">
        <f t="shared" si="2"/>
        <v>21.676428035373032</v>
      </c>
      <c r="L60" s="9">
        <f t="shared" si="3"/>
        <v>17.153265306122449</v>
      </c>
    </row>
    <row r="61" spans="2:12" x14ac:dyDescent="0.25">
      <c r="B61" s="10"/>
      <c r="C61" s="10"/>
      <c r="D61" s="10"/>
      <c r="E61" s="11" t="s">
        <v>126</v>
      </c>
      <c r="F61" s="11" t="s">
        <v>127</v>
      </c>
      <c r="G61" s="12">
        <v>2490.73</v>
      </c>
      <c r="H61" s="12">
        <v>4000</v>
      </c>
      <c r="I61" s="12">
        <v>4000</v>
      </c>
      <c r="J61" s="12">
        <v>3763.5</v>
      </c>
      <c r="K61" s="9">
        <f t="shared" si="2"/>
        <v>151.10027983763797</v>
      </c>
      <c r="L61" s="9">
        <f t="shared" si="3"/>
        <v>94.087500000000006</v>
      </c>
    </row>
    <row r="62" spans="2:12" x14ac:dyDescent="0.25">
      <c r="B62" s="10"/>
      <c r="C62" s="10"/>
      <c r="D62" s="10"/>
      <c r="E62" s="11" t="s">
        <v>128</v>
      </c>
      <c r="F62" s="11" t="s">
        <v>129</v>
      </c>
      <c r="G62" s="12">
        <v>0</v>
      </c>
      <c r="H62" s="12">
        <v>3000</v>
      </c>
      <c r="I62" s="12">
        <v>3000</v>
      </c>
      <c r="J62" s="12">
        <v>0</v>
      </c>
      <c r="K62" s="9">
        <v>0</v>
      </c>
      <c r="L62" s="9">
        <f t="shared" si="3"/>
        <v>0</v>
      </c>
    </row>
    <row r="63" spans="2:12" x14ac:dyDescent="0.25">
      <c r="B63" s="10"/>
      <c r="C63" s="10"/>
      <c r="D63" s="10"/>
      <c r="E63" s="11" t="s">
        <v>130</v>
      </c>
      <c r="F63" s="11" t="s">
        <v>131</v>
      </c>
      <c r="G63" s="12">
        <v>8555.69</v>
      </c>
      <c r="H63" s="12">
        <v>2000</v>
      </c>
      <c r="I63" s="12">
        <v>2000</v>
      </c>
      <c r="J63" s="12">
        <v>6199.82</v>
      </c>
      <c r="K63" s="9">
        <f t="shared" si="2"/>
        <v>72.464289846873825</v>
      </c>
      <c r="L63" s="9">
        <f t="shared" si="3"/>
        <v>309.99099999999999</v>
      </c>
    </row>
    <row r="64" spans="2:12" x14ac:dyDescent="0.25">
      <c r="B64" s="10"/>
      <c r="C64" s="10"/>
      <c r="D64" s="11" t="s">
        <v>132</v>
      </c>
      <c r="E64" s="10"/>
      <c r="F64" s="11" t="s">
        <v>133</v>
      </c>
      <c r="G64" s="12">
        <v>0</v>
      </c>
      <c r="H64" s="12">
        <v>2500</v>
      </c>
      <c r="I64" s="12">
        <v>2500</v>
      </c>
      <c r="J64" s="12">
        <v>0</v>
      </c>
      <c r="K64" s="9">
        <v>0</v>
      </c>
      <c r="L64" s="9">
        <f t="shared" si="3"/>
        <v>0</v>
      </c>
    </row>
    <row r="65" spans="2:12" x14ac:dyDescent="0.25">
      <c r="B65" s="10"/>
      <c r="C65" s="10"/>
      <c r="D65" s="10"/>
      <c r="E65" s="11" t="s">
        <v>134</v>
      </c>
      <c r="F65" s="11" t="s">
        <v>133</v>
      </c>
      <c r="G65" s="12">
        <v>0</v>
      </c>
      <c r="H65" s="12">
        <v>2500</v>
      </c>
      <c r="I65" s="12">
        <v>2500</v>
      </c>
      <c r="J65" s="12">
        <v>0</v>
      </c>
      <c r="K65" s="9">
        <v>0</v>
      </c>
      <c r="L65" s="9">
        <f t="shared" si="3"/>
        <v>0</v>
      </c>
    </row>
    <row r="66" spans="2:12" x14ac:dyDescent="0.25">
      <c r="B66" s="10"/>
      <c r="C66" s="10"/>
      <c r="D66" s="11" t="s">
        <v>135</v>
      </c>
      <c r="E66" s="10"/>
      <c r="F66" s="11" t="s">
        <v>136</v>
      </c>
      <c r="G66" s="12">
        <v>1447.35</v>
      </c>
      <c r="H66" s="12">
        <v>11500</v>
      </c>
      <c r="I66" s="12">
        <v>11500</v>
      </c>
      <c r="J66" s="12">
        <v>1235.8399999999999</v>
      </c>
      <c r="K66" s="9">
        <f t="shared" si="2"/>
        <v>85.386395826855974</v>
      </c>
      <c r="L66" s="9">
        <f t="shared" si="3"/>
        <v>10.746434782608695</v>
      </c>
    </row>
    <row r="67" spans="2:12" x14ac:dyDescent="0.25">
      <c r="B67" s="10"/>
      <c r="C67" s="10"/>
      <c r="D67" s="10"/>
      <c r="E67" s="11" t="s">
        <v>137</v>
      </c>
      <c r="F67" s="11" t="s">
        <v>138</v>
      </c>
      <c r="G67" s="12">
        <v>0</v>
      </c>
      <c r="H67" s="12">
        <v>2500</v>
      </c>
      <c r="I67" s="12">
        <v>2500</v>
      </c>
      <c r="J67" s="12">
        <v>0</v>
      </c>
      <c r="K67" s="9">
        <v>0</v>
      </c>
      <c r="L67" s="9">
        <f t="shared" si="3"/>
        <v>0</v>
      </c>
    </row>
    <row r="68" spans="2:12" x14ac:dyDescent="0.25">
      <c r="B68" s="10"/>
      <c r="C68" s="10"/>
      <c r="D68" s="10"/>
      <c r="E68" s="11" t="s">
        <v>139</v>
      </c>
      <c r="F68" s="11" t="s">
        <v>140</v>
      </c>
      <c r="G68" s="12">
        <v>253.27</v>
      </c>
      <c r="H68" s="12">
        <v>4000</v>
      </c>
      <c r="I68" s="12">
        <v>4000</v>
      </c>
      <c r="J68" s="12">
        <v>223.47</v>
      </c>
      <c r="K68" s="9">
        <f t="shared" si="2"/>
        <v>88.23390058040826</v>
      </c>
      <c r="L68" s="9">
        <f t="shared" si="3"/>
        <v>5.5867500000000003</v>
      </c>
    </row>
    <row r="69" spans="2:12" x14ac:dyDescent="0.25">
      <c r="B69" s="10"/>
      <c r="C69" s="10"/>
      <c r="D69" s="10"/>
      <c r="E69" s="11" t="s">
        <v>141</v>
      </c>
      <c r="F69" s="11" t="s">
        <v>142</v>
      </c>
      <c r="G69" s="12">
        <v>459.25</v>
      </c>
      <c r="H69" s="12">
        <v>1000</v>
      </c>
      <c r="I69" s="12">
        <v>1000</v>
      </c>
      <c r="J69" s="12">
        <v>207.07</v>
      </c>
      <c r="K69" s="9">
        <v>0</v>
      </c>
      <c r="L69" s="9">
        <f t="shared" si="3"/>
        <v>20.707000000000001</v>
      </c>
    </row>
    <row r="70" spans="2:12" x14ac:dyDescent="0.25">
      <c r="B70" s="10"/>
      <c r="C70" s="10"/>
      <c r="D70" s="10"/>
      <c r="E70" s="11" t="s">
        <v>143</v>
      </c>
      <c r="F70" s="11" t="s">
        <v>136</v>
      </c>
      <c r="G70" s="12">
        <v>734.83</v>
      </c>
      <c r="H70" s="12">
        <v>4000</v>
      </c>
      <c r="I70" s="12">
        <v>4000</v>
      </c>
      <c r="J70" s="12">
        <v>805.3</v>
      </c>
      <c r="K70" s="9">
        <f t="shared" si="2"/>
        <v>109.5899731910782</v>
      </c>
      <c r="L70" s="9">
        <f t="shared" si="3"/>
        <v>20.132499999999997</v>
      </c>
    </row>
    <row r="71" spans="2:12" x14ac:dyDescent="0.25">
      <c r="B71" s="10"/>
      <c r="C71" s="11" t="s">
        <v>144</v>
      </c>
      <c r="D71" s="10"/>
      <c r="E71" s="10"/>
      <c r="F71" s="11" t="s">
        <v>145</v>
      </c>
      <c r="G71" s="12">
        <v>345.53</v>
      </c>
      <c r="H71" s="12">
        <v>2800</v>
      </c>
      <c r="I71" s="12">
        <v>2800</v>
      </c>
      <c r="J71" s="12">
        <v>399.44</v>
      </c>
      <c r="K71" s="9">
        <f t="shared" si="2"/>
        <v>115.60211848464678</v>
      </c>
      <c r="L71" s="9">
        <f t="shared" si="3"/>
        <v>14.265714285714285</v>
      </c>
    </row>
    <row r="72" spans="2:12" x14ac:dyDescent="0.25">
      <c r="B72" s="10"/>
      <c r="C72" s="10"/>
      <c r="D72" s="11" t="s">
        <v>146</v>
      </c>
      <c r="E72" s="10"/>
      <c r="F72" s="11" t="s">
        <v>147</v>
      </c>
      <c r="G72" s="12">
        <v>345.53</v>
      </c>
      <c r="H72" s="12">
        <v>2800</v>
      </c>
      <c r="I72" s="12">
        <v>2800</v>
      </c>
      <c r="J72" s="12">
        <v>399.44</v>
      </c>
      <c r="K72" s="9">
        <f t="shared" si="2"/>
        <v>115.60211848464678</v>
      </c>
      <c r="L72" s="9">
        <f t="shared" si="3"/>
        <v>14.265714285714285</v>
      </c>
    </row>
    <row r="73" spans="2:12" x14ac:dyDescent="0.25">
      <c r="B73" s="10"/>
      <c r="C73" s="10"/>
      <c r="D73" s="10"/>
      <c r="E73" s="11" t="s">
        <v>148</v>
      </c>
      <c r="F73" s="11" t="s">
        <v>149</v>
      </c>
      <c r="G73" s="12">
        <v>345.53</v>
      </c>
      <c r="H73" s="12">
        <v>2800</v>
      </c>
      <c r="I73" s="12">
        <v>2800</v>
      </c>
      <c r="J73" s="12">
        <v>399.44</v>
      </c>
      <c r="K73" s="9">
        <f t="shared" si="2"/>
        <v>115.60211848464678</v>
      </c>
      <c r="L73" s="9">
        <f t="shared" si="3"/>
        <v>14.265714285714285</v>
      </c>
    </row>
    <row r="74" spans="2:12" x14ac:dyDescent="0.25">
      <c r="B74" s="10"/>
      <c r="C74" s="11" t="s">
        <v>150</v>
      </c>
      <c r="D74" s="10"/>
      <c r="E74" s="10"/>
      <c r="F74" s="11" t="s">
        <v>151</v>
      </c>
      <c r="G74" s="12">
        <v>23735.98</v>
      </c>
      <c r="H74" s="12">
        <v>60000</v>
      </c>
      <c r="I74" s="12">
        <v>60000</v>
      </c>
      <c r="J74" s="12">
        <v>26209.46</v>
      </c>
      <c r="K74" s="9">
        <f t="shared" si="2"/>
        <v>110.42080419683535</v>
      </c>
      <c r="L74" s="9">
        <f t="shared" si="3"/>
        <v>43.682433333333329</v>
      </c>
    </row>
    <row r="75" spans="2:12" x14ac:dyDescent="0.25">
      <c r="B75" s="10"/>
      <c r="C75" s="10"/>
      <c r="D75" s="11" t="s">
        <v>152</v>
      </c>
      <c r="E75" s="10"/>
      <c r="F75" s="11" t="s">
        <v>153</v>
      </c>
      <c r="G75" s="12">
        <v>23735.98</v>
      </c>
      <c r="H75" s="12">
        <v>60000</v>
      </c>
      <c r="I75" s="12">
        <v>60000</v>
      </c>
      <c r="J75" s="12">
        <v>26209.46</v>
      </c>
      <c r="K75" s="9">
        <f t="shared" si="2"/>
        <v>110.42080419683535</v>
      </c>
      <c r="L75" s="9">
        <f t="shared" si="3"/>
        <v>43.682433333333329</v>
      </c>
    </row>
    <row r="76" spans="2:12" x14ac:dyDescent="0.25">
      <c r="B76" s="10"/>
      <c r="C76" s="10"/>
      <c r="D76" s="10"/>
      <c r="E76" s="11" t="s">
        <v>154</v>
      </c>
      <c r="F76" s="11" t="s">
        <v>155</v>
      </c>
      <c r="G76" s="12">
        <v>11558.78</v>
      </c>
      <c r="H76" s="12">
        <v>40000</v>
      </c>
      <c r="I76" s="12">
        <v>40000</v>
      </c>
      <c r="J76" s="12">
        <v>12917.75</v>
      </c>
      <c r="K76" s="9">
        <f t="shared" si="2"/>
        <v>111.75703664227538</v>
      </c>
      <c r="L76" s="9">
        <f t="shared" si="3"/>
        <v>32.294374999999995</v>
      </c>
    </row>
    <row r="77" spans="2:12" x14ac:dyDescent="0.25">
      <c r="B77" s="10"/>
      <c r="C77" s="10"/>
      <c r="D77" s="10"/>
      <c r="E77" s="11" t="s">
        <v>156</v>
      </c>
      <c r="F77" s="11" t="s">
        <v>157</v>
      </c>
      <c r="G77" s="12">
        <v>12177.2</v>
      </c>
      <c r="H77" s="12">
        <v>20000</v>
      </c>
      <c r="I77" s="12">
        <v>20000</v>
      </c>
      <c r="J77" s="12">
        <v>13291.71</v>
      </c>
      <c r="K77" s="9">
        <f t="shared" si="2"/>
        <v>109.15243241467661</v>
      </c>
      <c r="L77" s="9">
        <f t="shared" si="3"/>
        <v>66.458549999999988</v>
      </c>
    </row>
    <row r="78" spans="2:12" x14ac:dyDescent="0.25">
      <c r="B78" s="8" t="s">
        <v>13</v>
      </c>
      <c r="C78" s="7"/>
      <c r="D78" s="7"/>
      <c r="E78" s="7"/>
      <c r="F78" s="8" t="s">
        <v>158</v>
      </c>
      <c r="G78" s="9">
        <v>109295.86</v>
      </c>
      <c r="H78" s="9">
        <v>6000</v>
      </c>
      <c r="I78" s="9">
        <v>6000</v>
      </c>
      <c r="J78" s="9">
        <v>95310</v>
      </c>
      <c r="K78" s="9">
        <f t="shared" si="2"/>
        <v>87.203669013629622</v>
      </c>
      <c r="L78" s="9">
        <f t="shared" si="3"/>
        <v>1588.5</v>
      </c>
    </row>
    <row r="79" spans="2:12" x14ac:dyDescent="0.25">
      <c r="B79" s="10"/>
      <c r="C79" s="11" t="s">
        <v>159</v>
      </c>
      <c r="D79" s="10"/>
      <c r="E79" s="10"/>
      <c r="F79" s="11" t="s">
        <v>160</v>
      </c>
      <c r="G79" s="12">
        <v>35002.06</v>
      </c>
      <c r="H79" s="12">
        <v>1000</v>
      </c>
      <c r="I79" s="12">
        <v>1000</v>
      </c>
      <c r="J79" s="12">
        <v>13675</v>
      </c>
      <c r="K79" s="9">
        <f t="shared" si="2"/>
        <v>39.069129074117356</v>
      </c>
      <c r="L79" s="9">
        <f t="shared" si="3"/>
        <v>1367.5</v>
      </c>
    </row>
    <row r="80" spans="2:12" x14ac:dyDescent="0.25">
      <c r="B80" s="10"/>
      <c r="C80" s="10"/>
      <c r="D80" s="11" t="s">
        <v>161</v>
      </c>
      <c r="E80" s="10"/>
      <c r="F80" s="11" t="s">
        <v>162</v>
      </c>
      <c r="G80" s="12">
        <v>35002.06</v>
      </c>
      <c r="H80" s="12">
        <v>1000</v>
      </c>
      <c r="I80" s="12">
        <v>1000</v>
      </c>
      <c r="J80" s="12">
        <v>13675</v>
      </c>
      <c r="K80" s="9">
        <f t="shared" si="2"/>
        <v>39.069129074117356</v>
      </c>
      <c r="L80" s="9">
        <f>J80/I80*100</f>
        <v>1367.5</v>
      </c>
    </row>
    <row r="81" spans="2:12" x14ac:dyDescent="0.25">
      <c r="B81" s="10"/>
      <c r="C81" s="10"/>
      <c r="D81" s="10"/>
      <c r="E81" s="11" t="s">
        <v>163</v>
      </c>
      <c r="F81" s="11" t="s">
        <v>164</v>
      </c>
      <c r="G81" s="12">
        <v>35002.06</v>
      </c>
      <c r="H81" s="12">
        <v>1000</v>
      </c>
      <c r="I81" s="12">
        <v>1000</v>
      </c>
      <c r="J81" s="12">
        <v>35002.06</v>
      </c>
      <c r="K81" s="9">
        <f t="shared" si="2"/>
        <v>100</v>
      </c>
      <c r="L81" s="9">
        <f t="shared" si="3"/>
        <v>3500.2060000000001</v>
      </c>
    </row>
    <row r="82" spans="2:12" x14ac:dyDescent="0.25">
      <c r="B82" s="10"/>
      <c r="C82" s="11" t="s">
        <v>165</v>
      </c>
      <c r="D82" s="10"/>
      <c r="E82" s="10"/>
      <c r="F82" s="11" t="s">
        <v>166</v>
      </c>
      <c r="G82" s="12">
        <v>74293.8</v>
      </c>
      <c r="H82" s="12">
        <v>5000</v>
      </c>
      <c r="I82" s="12">
        <v>5000</v>
      </c>
      <c r="J82" s="12">
        <v>81635</v>
      </c>
      <c r="K82" s="9">
        <f t="shared" si="2"/>
        <v>109.88130907289705</v>
      </c>
      <c r="L82" s="9">
        <f t="shared" si="3"/>
        <v>1632.7000000000003</v>
      </c>
    </row>
    <row r="83" spans="2:12" x14ac:dyDescent="0.25">
      <c r="B83" s="10"/>
      <c r="C83" s="10"/>
      <c r="D83" s="11" t="s">
        <v>167</v>
      </c>
      <c r="E83" s="10"/>
      <c r="F83" s="11" t="s">
        <v>168</v>
      </c>
      <c r="G83" s="12">
        <v>74293.8</v>
      </c>
      <c r="H83" s="12">
        <v>5000</v>
      </c>
      <c r="I83" s="12">
        <v>5000</v>
      </c>
      <c r="J83" s="12">
        <v>81635</v>
      </c>
      <c r="K83" s="9">
        <f t="shared" si="2"/>
        <v>109.88130907289705</v>
      </c>
      <c r="L83" s="9">
        <f t="shared" si="3"/>
        <v>1632.7000000000003</v>
      </c>
    </row>
    <row r="84" spans="2:12" x14ac:dyDescent="0.25">
      <c r="B84" s="10"/>
      <c r="C84" s="10"/>
      <c r="D84" s="11">
        <v>452</v>
      </c>
      <c r="E84" s="10"/>
      <c r="F84" s="11" t="s">
        <v>234</v>
      </c>
      <c r="G84" s="12">
        <v>0</v>
      </c>
      <c r="H84" s="12">
        <v>5000</v>
      </c>
      <c r="I84" s="12">
        <v>5000</v>
      </c>
      <c r="J84" s="12">
        <v>81635</v>
      </c>
      <c r="K84" s="9">
        <v>0</v>
      </c>
      <c r="L84" s="9">
        <v>0</v>
      </c>
    </row>
    <row r="85" spans="2:12" x14ac:dyDescent="0.25">
      <c r="B85" s="10"/>
      <c r="C85" s="10"/>
      <c r="D85" s="10"/>
      <c r="E85" s="11" t="s">
        <v>169</v>
      </c>
      <c r="F85" s="11" t="s">
        <v>168</v>
      </c>
      <c r="G85" s="12">
        <v>74293.8</v>
      </c>
      <c r="H85" s="12">
        <v>5000</v>
      </c>
      <c r="I85" s="12">
        <v>5000</v>
      </c>
      <c r="J85" s="12">
        <v>81635</v>
      </c>
      <c r="K85" s="9">
        <f t="shared" si="2"/>
        <v>109.88130907289705</v>
      </c>
      <c r="L85" s="9">
        <f t="shared" si="3"/>
        <v>1632.7000000000003</v>
      </c>
    </row>
    <row r="86" spans="2:12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</sheetData>
  <mergeCells count="7">
    <mergeCell ref="B30:F30"/>
    <mergeCell ref="B1:L1"/>
    <mergeCell ref="B3:L3"/>
    <mergeCell ref="B5:L5"/>
    <mergeCell ref="B7:F7"/>
    <mergeCell ref="B8:F8"/>
    <mergeCell ref="B29:F29"/>
  </mergeCells>
  <pageMargins left="0.7" right="0.7" top="0.75" bottom="0.75" header="0.3" footer="0.3"/>
  <pageSetup paperSize="9" scale="55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9AB63-BB4D-41C8-9886-6EE487619D76}">
  <sheetPr>
    <pageSetUpPr fitToPage="1"/>
  </sheetPr>
  <dimension ref="B1:H102"/>
  <sheetViews>
    <sheetView workbookViewId="0">
      <selection activeCell="B2" sqref="B2"/>
    </sheetView>
  </sheetViews>
  <sheetFormatPr defaultRowHeight="15" x14ac:dyDescent="0.25"/>
  <cols>
    <col min="1" max="1" width="10.7109375" customWidth="1"/>
    <col min="2" max="2" width="50.7109375" customWidth="1"/>
    <col min="3" max="6" width="25.7109375" customWidth="1"/>
    <col min="7" max="8" width="15.7109375" customWidth="1"/>
  </cols>
  <sheetData>
    <row r="1" spans="2:8" ht="15.75" x14ac:dyDescent="0.25">
      <c r="B1" s="129" t="s">
        <v>170</v>
      </c>
      <c r="C1" s="118"/>
      <c r="D1" s="118"/>
      <c r="E1" s="118"/>
      <c r="F1" s="118"/>
      <c r="G1" s="118"/>
      <c r="H1" s="118"/>
    </row>
    <row r="2" spans="2:8" x14ac:dyDescent="0.25">
      <c r="B2" s="1"/>
      <c r="C2" s="1"/>
      <c r="D2" s="1"/>
      <c r="E2" s="1"/>
      <c r="F2" s="1"/>
      <c r="G2" s="1"/>
      <c r="H2" s="1"/>
    </row>
    <row r="3" spans="2:8" ht="25.5" x14ac:dyDescent="0.25">
      <c r="B3" s="3" t="s">
        <v>3</v>
      </c>
      <c r="C3" s="2" t="s">
        <v>260</v>
      </c>
      <c r="D3" s="2" t="s">
        <v>255</v>
      </c>
      <c r="E3" s="3" t="s">
        <v>256</v>
      </c>
      <c r="F3" s="2" t="s">
        <v>257</v>
      </c>
      <c r="G3" s="3" t="s">
        <v>8</v>
      </c>
      <c r="H3" s="3" t="s">
        <v>9</v>
      </c>
    </row>
    <row r="4" spans="2:8" x14ac:dyDescent="0.25"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2:8" x14ac:dyDescent="0.25">
      <c r="B5" s="8" t="s">
        <v>38</v>
      </c>
      <c r="C5" s="9">
        <v>1262401.56</v>
      </c>
      <c r="D5" s="9">
        <v>2792850</v>
      </c>
      <c r="E5" s="9">
        <v>2792850</v>
      </c>
      <c r="F5" s="9">
        <v>1549700.05</v>
      </c>
      <c r="G5" s="9">
        <f>F5/C5*100</f>
        <v>122.75809053974869</v>
      </c>
      <c r="H5" s="9">
        <f>F5/E5*100</f>
        <v>55.488123243281947</v>
      </c>
    </row>
    <row r="6" spans="2:8" x14ac:dyDescent="0.25">
      <c r="B6" s="8" t="s">
        <v>171</v>
      </c>
      <c r="C6" s="9">
        <v>1246470.03</v>
      </c>
      <c r="D6" s="9">
        <v>2755850</v>
      </c>
      <c r="E6" s="9">
        <v>2755850</v>
      </c>
      <c r="F6" s="9">
        <v>1536105.5</v>
      </c>
      <c r="G6" s="9">
        <f t="shared" ref="G6:G29" si="0">F6/C6*100</f>
        <v>123.23645679631782</v>
      </c>
      <c r="H6" s="9">
        <f t="shared" ref="H6:H29" si="1">F6/E6*100</f>
        <v>55.739808044704894</v>
      </c>
    </row>
    <row r="7" spans="2:8" x14ac:dyDescent="0.25">
      <c r="B7" s="8" t="s">
        <v>235</v>
      </c>
      <c r="C7" s="9">
        <v>9912.2199999999993</v>
      </c>
      <c r="D7" s="9">
        <v>0</v>
      </c>
      <c r="E7" s="9">
        <v>0</v>
      </c>
      <c r="F7" s="9">
        <v>1829.63</v>
      </c>
      <c r="G7" s="9">
        <f t="shared" si="0"/>
        <v>18.458327196127613</v>
      </c>
      <c r="H7" s="9">
        <v>0</v>
      </c>
    </row>
    <row r="8" spans="2:8" x14ac:dyDescent="0.25">
      <c r="B8" s="11" t="s">
        <v>172</v>
      </c>
      <c r="C8" s="9">
        <v>1246470.03</v>
      </c>
      <c r="D8" s="12">
        <v>2755850</v>
      </c>
      <c r="E8" s="12">
        <v>2755850</v>
      </c>
      <c r="F8" s="12">
        <v>1536105.5</v>
      </c>
      <c r="G8" s="9">
        <f t="shared" si="0"/>
        <v>123.23645679631782</v>
      </c>
      <c r="H8" s="9">
        <f t="shared" si="1"/>
        <v>55.739808044704894</v>
      </c>
    </row>
    <row r="9" spans="2:8" x14ac:dyDescent="0.25">
      <c r="B9" s="8" t="s">
        <v>173</v>
      </c>
      <c r="C9" s="9">
        <v>3144.75</v>
      </c>
      <c r="D9" s="9">
        <v>4500</v>
      </c>
      <c r="E9" s="9">
        <v>4500</v>
      </c>
      <c r="F9" s="9">
        <v>2784.25</v>
      </c>
      <c r="G9" s="9">
        <f t="shared" si="0"/>
        <v>88.53644963828603</v>
      </c>
      <c r="H9" s="9">
        <f t="shared" si="1"/>
        <v>61.87222222222222</v>
      </c>
    </row>
    <row r="10" spans="2:8" x14ac:dyDescent="0.25">
      <c r="B10" s="11" t="s">
        <v>174</v>
      </c>
      <c r="C10" s="12">
        <v>3144.75</v>
      </c>
      <c r="D10" s="12">
        <v>4500</v>
      </c>
      <c r="E10" s="12">
        <v>4500</v>
      </c>
      <c r="F10" s="12">
        <v>2784.25</v>
      </c>
      <c r="G10" s="9">
        <f>F10/C10*100</f>
        <v>88.53644963828603</v>
      </c>
      <c r="H10" s="9">
        <f t="shared" si="1"/>
        <v>61.87222222222222</v>
      </c>
    </row>
    <row r="11" spans="2:8" x14ac:dyDescent="0.25">
      <c r="B11" s="8" t="s">
        <v>175</v>
      </c>
      <c r="C11" s="9">
        <v>954.56</v>
      </c>
      <c r="D11" s="9">
        <v>4000</v>
      </c>
      <c r="E11" s="9">
        <v>400</v>
      </c>
      <c r="F11" s="9">
        <v>322.67</v>
      </c>
      <c r="G11" s="9" t="s">
        <v>261</v>
      </c>
      <c r="H11" s="9">
        <f t="shared" si="1"/>
        <v>80.667500000000004</v>
      </c>
    </row>
    <row r="12" spans="2:8" x14ac:dyDescent="0.25">
      <c r="B12" s="11" t="s">
        <v>176</v>
      </c>
      <c r="C12" s="12">
        <v>954.56</v>
      </c>
      <c r="D12" s="12">
        <v>4000</v>
      </c>
      <c r="E12" s="12">
        <v>4000</v>
      </c>
      <c r="F12" s="12">
        <v>322.67</v>
      </c>
      <c r="G12" s="9">
        <f t="shared" si="0"/>
        <v>33.803008716057661</v>
      </c>
      <c r="H12" s="9">
        <f t="shared" si="1"/>
        <v>8.0667500000000008</v>
      </c>
    </row>
    <row r="13" spans="2:8" x14ac:dyDescent="0.25">
      <c r="B13" s="8" t="s">
        <v>177</v>
      </c>
      <c r="C13" s="9">
        <v>0</v>
      </c>
      <c r="D13" s="9">
        <v>22500</v>
      </c>
      <c r="E13" s="9">
        <v>22500</v>
      </c>
      <c r="F13" s="9">
        <v>0</v>
      </c>
      <c r="G13" s="9">
        <v>0</v>
      </c>
      <c r="H13" s="9">
        <f>F13/E13*100</f>
        <v>0</v>
      </c>
    </row>
    <row r="14" spans="2:8" x14ac:dyDescent="0.25">
      <c r="B14" s="11" t="s">
        <v>178</v>
      </c>
      <c r="C14" s="12">
        <v>0</v>
      </c>
      <c r="D14" s="12">
        <v>22500</v>
      </c>
      <c r="E14" s="12">
        <v>22500</v>
      </c>
      <c r="F14" s="12">
        <v>0</v>
      </c>
      <c r="G14" s="9">
        <v>0</v>
      </c>
      <c r="H14" s="9">
        <f t="shared" si="1"/>
        <v>0</v>
      </c>
    </row>
    <row r="15" spans="2:8" x14ac:dyDescent="0.25">
      <c r="B15" s="8" t="s">
        <v>179</v>
      </c>
      <c r="C15" s="9">
        <v>1920</v>
      </c>
      <c r="D15" s="9">
        <v>6000</v>
      </c>
      <c r="E15" s="9">
        <v>6000</v>
      </c>
      <c r="F15" s="9">
        <v>8658</v>
      </c>
      <c r="G15" s="9">
        <f t="shared" si="0"/>
        <v>450.93750000000006</v>
      </c>
      <c r="H15" s="9">
        <f t="shared" si="1"/>
        <v>144.30000000000001</v>
      </c>
    </row>
    <row r="16" spans="2:8" x14ac:dyDescent="0.25">
      <c r="B16" s="11" t="s">
        <v>180</v>
      </c>
      <c r="C16" s="12">
        <v>1920</v>
      </c>
      <c r="D16" s="12">
        <v>6000</v>
      </c>
      <c r="E16" s="12">
        <v>6000</v>
      </c>
      <c r="F16" s="12">
        <v>8658</v>
      </c>
      <c r="G16" s="9">
        <f t="shared" si="0"/>
        <v>450.93750000000006</v>
      </c>
      <c r="H16" s="9">
        <f t="shared" si="1"/>
        <v>144.30000000000001</v>
      </c>
    </row>
    <row r="17" spans="2:8" x14ac:dyDescent="0.25">
      <c r="B17" s="1"/>
      <c r="C17" s="1"/>
      <c r="D17" s="1"/>
      <c r="E17" s="1"/>
      <c r="F17" s="1"/>
      <c r="G17" s="9"/>
      <c r="H17" s="9"/>
    </row>
    <row r="18" spans="2:8" x14ac:dyDescent="0.25">
      <c r="B18" s="8" t="s">
        <v>69</v>
      </c>
      <c r="C18" s="9">
        <v>1460926.9</v>
      </c>
      <c r="D18" s="9">
        <v>2792850</v>
      </c>
      <c r="E18" s="9">
        <v>2792850</v>
      </c>
      <c r="F18" s="9">
        <v>1522616.46</v>
      </c>
      <c r="G18" s="9">
        <v>104.22</v>
      </c>
      <c r="H18" s="9">
        <f t="shared" si="1"/>
        <v>54.518375852623656</v>
      </c>
    </row>
    <row r="19" spans="2:8" x14ac:dyDescent="0.25">
      <c r="B19" s="8" t="s">
        <v>171</v>
      </c>
      <c r="C19" s="9">
        <v>1422645.11</v>
      </c>
      <c r="D19" s="9">
        <v>2755850</v>
      </c>
      <c r="E19" s="9">
        <v>2755850</v>
      </c>
      <c r="F19" s="9">
        <v>1510554.79</v>
      </c>
      <c r="G19" s="9">
        <f t="shared" si="0"/>
        <v>106.17931200002508</v>
      </c>
      <c r="H19" s="9">
        <f t="shared" si="1"/>
        <v>54.812663606509794</v>
      </c>
    </row>
    <row r="20" spans="2:8" x14ac:dyDescent="0.25">
      <c r="B20" s="11" t="s">
        <v>172</v>
      </c>
      <c r="C20" s="12">
        <v>1422645.11</v>
      </c>
      <c r="D20" s="12">
        <v>2755850</v>
      </c>
      <c r="E20" s="12">
        <v>2755850</v>
      </c>
      <c r="F20" s="12">
        <v>1510554.79</v>
      </c>
      <c r="G20" s="9">
        <f t="shared" si="0"/>
        <v>106.17931200002508</v>
      </c>
      <c r="H20" s="9">
        <f t="shared" si="1"/>
        <v>54.812663606509794</v>
      </c>
    </row>
    <row r="21" spans="2:8" x14ac:dyDescent="0.25">
      <c r="B21" s="8" t="s">
        <v>173</v>
      </c>
      <c r="C21" s="9">
        <v>3014.96</v>
      </c>
      <c r="D21" s="9">
        <v>4500</v>
      </c>
      <c r="E21" s="9">
        <v>4500</v>
      </c>
      <c r="F21" s="9">
        <v>968</v>
      </c>
      <c r="G21" s="9">
        <f t="shared" si="0"/>
        <v>32.106561944437075</v>
      </c>
      <c r="H21" s="9">
        <f t="shared" si="1"/>
        <v>21.511111111111113</v>
      </c>
    </row>
    <row r="22" spans="2:8" x14ac:dyDescent="0.25">
      <c r="B22" s="11" t="s">
        <v>174</v>
      </c>
      <c r="C22" s="12">
        <v>3014.96</v>
      </c>
      <c r="D22" s="12">
        <v>4500</v>
      </c>
      <c r="E22" s="12">
        <v>4500</v>
      </c>
      <c r="F22" s="12">
        <v>968</v>
      </c>
      <c r="G22" s="9">
        <f t="shared" si="0"/>
        <v>32.106561944437075</v>
      </c>
      <c r="H22" s="9">
        <f t="shared" si="1"/>
        <v>21.511111111111113</v>
      </c>
    </row>
    <row r="23" spans="2:8" x14ac:dyDescent="0.25">
      <c r="B23" s="8" t="s">
        <v>175</v>
      </c>
      <c r="C23" s="9">
        <v>956.56</v>
      </c>
      <c r="D23" s="9">
        <v>4000</v>
      </c>
      <c r="E23" s="9">
        <v>4000</v>
      </c>
      <c r="F23" s="9">
        <v>267.67</v>
      </c>
      <c r="G23" s="9">
        <f t="shared" si="0"/>
        <v>27.982562515681192</v>
      </c>
      <c r="H23" s="9">
        <f t="shared" si="1"/>
        <v>6.6917500000000008</v>
      </c>
    </row>
    <row r="24" spans="2:8" x14ac:dyDescent="0.25">
      <c r="B24" s="11" t="s">
        <v>176</v>
      </c>
      <c r="C24" s="12">
        <v>956.56</v>
      </c>
      <c r="D24" s="12">
        <v>4000</v>
      </c>
      <c r="E24" s="12">
        <v>4000</v>
      </c>
      <c r="F24" s="12">
        <v>267.67</v>
      </c>
      <c r="G24" s="9">
        <f t="shared" si="0"/>
        <v>27.982562515681192</v>
      </c>
      <c r="H24" s="9">
        <f t="shared" si="1"/>
        <v>6.6917500000000008</v>
      </c>
    </row>
    <row r="25" spans="2:8" x14ac:dyDescent="0.25">
      <c r="B25" s="11" t="s">
        <v>235</v>
      </c>
      <c r="C25" s="9">
        <v>13607.72</v>
      </c>
      <c r="D25" s="12">
        <v>0</v>
      </c>
      <c r="E25" s="12">
        <v>0</v>
      </c>
      <c r="F25" s="12">
        <v>0</v>
      </c>
      <c r="G25" s="9">
        <f t="shared" si="0"/>
        <v>0</v>
      </c>
      <c r="H25" s="9">
        <v>0</v>
      </c>
    </row>
    <row r="26" spans="2:8" x14ac:dyDescent="0.25">
      <c r="B26" s="8" t="s">
        <v>177</v>
      </c>
      <c r="C26" s="9">
        <v>8097.8</v>
      </c>
      <c r="D26" s="9">
        <v>22500</v>
      </c>
      <c r="E26" s="9">
        <v>22500</v>
      </c>
      <c r="F26" s="9">
        <v>8097.8</v>
      </c>
      <c r="G26" s="9">
        <f t="shared" si="0"/>
        <v>100</v>
      </c>
      <c r="H26" s="9">
        <f t="shared" si="1"/>
        <v>35.990222222222222</v>
      </c>
    </row>
    <row r="27" spans="2:8" x14ac:dyDescent="0.25">
      <c r="B27" s="11" t="s">
        <v>178</v>
      </c>
      <c r="C27" s="12">
        <v>8097.8</v>
      </c>
      <c r="D27" s="12">
        <v>22500</v>
      </c>
      <c r="E27" s="12">
        <v>22500</v>
      </c>
      <c r="F27" s="12">
        <v>8097.8</v>
      </c>
      <c r="G27" s="9">
        <f t="shared" si="0"/>
        <v>100</v>
      </c>
      <c r="H27" s="9">
        <f t="shared" si="1"/>
        <v>35.990222222222222</v>
      </c>
    </row>
    <row r="28" spans="2:8" x14ac:dyDescent="0.25">
      <c r="B28" s="8" t="s">
        <v>179</v>
      </c>
      <c r="C28" s="9">
        <v>12604.75</v>
      </c>
      <c r="D28" s="9">
        <v>6000</v>
      </c>
      <c r="E28" s="9">
        <v>6000</v>
      </c>
      <c r="F28" s="9">
        <v>2728.2</v>
      </c>
      <c r="G28" s="9">
        <f t="shared" si="0"/>
        <v>21.644221424462998</v>
      </c>
      <c r="H28" s="9">
        <f t="shared" si="1"/>
        <v>45.47</v>
      </c>
    </row>
    <row r="29" spans="2:8" x14ac:dyDescent="0.25">
      <c r="B29" s="11" t="s">
        <v>180</v>
      </c>
      <c r="C29" s="12">
        <v>12604.75</v>
      </c>
      <c r="D29" s="12">
        <v>6000</v>
      </c>
      <c r="E29" s="12">
        <v>6000</v>
      </c>
      <c r="F29" s="12">
        <v>2728.2</v>
      </c>
      <c r="G29" s="9">
        <f t="shared" si="0"/>
        <v>21.644221424462998</v>
      </c>
      <c r="H29" s="9">
        <f t="shared" si="1"/>
        <v>45.47</v>
      </c>
    </row>
    <row r="30" spans="2:8" x14ac:dyDescent="0.25">
      <c r="B30" s="1"/>
      <c r="C30" s="1"/>
      <c r="D30" s="1"/>
      <c r="E30" s="1"/>
      <c r="F30" s="1"/>
      <c r="G30" s="1"/>
      <c r="H30" s="1"/>
    </row>
    <row r="31" spans="2:8" x14ac:dyDescent="0.25">
      <c r="B31" s="1"/>
      <c r="C31" s="1"/>
      <c r="D31" s="1"/>
      <c r="E31" s="1"/>
      <c r="F31" s="1"/>
      <c r="G31" s="1"/>
      <c r="H31" s="1"/>
    </row>
    <row r="32" spans="2:8" x14ac:dyDescent="0.25">
      <c r="B32" s="1"/>
      <c r="C32" s="1"/>
      <c r="D32" s="1"/>
      <c r="E32" s="1"/>
      <c r="F32" s="1"/>
      <c r="G32" s="1"/>
      <c r="H32" s="1"/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  <row r="42" spans="2:8" x14ac:dyDescent="0.25">
      <c r="B42" s="1"/>
      <c r="C42" s="1"/>
      <c r="D42" s="1"/>
      <c r="E42" s="1"/>
      <c r="F42" s="1"/>
      <c r="G42" s="1"/>
      <c r="H42" s="1"/>
    </row>
    <row r="43" spans="2:8" x14ac:dyDescent="0.25">
      <c r="B43" s="1"/>
      <c r="C43" s="1"/>
      <c r="D43" s="1"/>
      <c r="E43" s="1"/>
      <c r="F43" s="1"/>
      <c r="G43" s="1"/>
      <c r="H43" s="1"/>
    </row>
    <row r="44" spans="2:8" x14ac:dyDescent="0.25">
      <c r="B44" s="1"/>
      <c r="C44" s="1"/>
      <c r="D44" s="1"/>
      <c r="E44" s="1"/>
      <c r="F44" s="1"/>
      <c r="G44" s="1"/>
      <c r="H44" s="1"/>
    </row>
    <row r="45" spans="2:8" x14ac:dyDescent="0.25">
      <c r="B45" s="1"/>
      <c r="C45" s="1"/>
      <c r="D45" s="1"/>
      <c r="E45" s="1"/>
      <c r="F45" s="1"/>
      <c r="G45" s="1"/>
      <c r="H45" s="1"/>
    </row>
    <row r="46" spans="2:8" x14ac:dyDescent="0.25">
      <c r="B46" s="1"/>
      <c r="C46" s="1"/>
      <c r="D46" s="1"/>
      <c r="E46" s="1"/>
      <c r="F46" s="1"/>
      <c r="G46" s="1"/>
      <c r="H46" s="1"/>
    </row>
    <row r="47" spans="2:8" x14ac:dyDescent="0.25">
      <c r="B47" s="1"/>
      <c r="C47" s="1"/>
      <c r="D47" s="1"/>
      <c r="E47" s="1"/>
      <c r="F47" s="1"/>
      <c r="G47" s="1"/>
      <c r="H47" s="1"/>
    </row>
    <row r="48" spans="2:8" x14ac:dyDescent="0.25">
      <c r="B48" s="1"/>
      <c r="C48" s="1"/>
      <c r="D48" s="1"/>
      <c r="E48" s="1"/>
      <c r="F48" s="1"/>
      <c r="G48" s="1"/>
      <c r="H48" s="1"/>
    </row>
    <row r="49" spans="2:8" x14ac:dyDescent="0.25">
      <c r="B49" s="1"/>
      <c r="C49" s="1"/>
      <c r="D49" s="1"/>
      <c r="E49" s="1"/>
      <c r="F49" s="1"/>
      <c r="G49" s="1"/>
      <c r="H49" s="1"/>
    </row>
    <row r="50" spans="2:8" x14ac:dyDescent="0.25">
      <c r="B50" s="1"/>
      <c r="C50" s="1"/>
      <c r="D50" s="1"/>
      <c r="E50" s="1"/>
      <c r="F50" s="1"/>
      <c r="G50" s="1"/>
      <c r="H50" s="1"/>
    </row>
    <row r="51" spans="2:8" x14ac:dyDescent="0.25">
      <c r="B51" s="1"/>
      <c r="C51" s="1"/>
      <c r="D51" s="1"/>
      <c r="E51" s="1"/>
      <c r="F51" s="1"/>
      <c r="G51" s="1"/>
      <c r="H51" s="1"/>
    </row>
    <row r="52" spans="2:8" x14ac:dyDescent="0.25">
      <c r="B52" s="1"/>
      <c r="C52" s="1"/>
      <c r="D52" s="1"/>
      <c r="E52" s="1"/>
      <c r="F52" s="1"/>
      <c r="G52" s="1"/>
      <c r="H52" s="1"/>
    </row>
    <row r="53" spans="2:8" x14ac:dyDescent="0.25">
      <c r="B53" s="1"/>
      <c r="C53" s="1"/>
      <c r="D53" s="1"/>
      <c r="E53" s="1"/>
      <c r="F53" s="1"/>
      <c r="G53" s="1"/>
      <c r="H53" s="1"/>
    </row>
    <row r="54" spans="2:8" x14ac:dyDescent="0.25">
      <c r="B54" s="1"/>
      <c r="C54" s="1"/>
      <c r="D54" s="1"/>
      <c r="E54" s="1"/>
      <c r="F54" s="1"/>
      <c r="G54" s="1"/>
      <c r="H54" s="1"/>
    </row>
    <row r="55" spans="2:8" x14ac:dyDescent="0.25">
      <c r="B55" s="1"/>
      <c r="C55" s="1"/>
      <c r="D55" s="1"/>
      <c r="E55" s="1"/>
      <c r="F55" s="1"/>
      <c r="G55" s="1"/>
      <c r="H55" s="1"/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1"/>
      <c r="C57" s="1"/>
      <c r="D57" s="1"/>
      <c r="E57" s="1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</sheetData>
  <mergeCells count="1">
    <mergeCell ref="B1:H1"/>
  </mergeCells>
  <pageMargins left="0.7" right="0.7" top="0.75" bottom="0.75" header="0.3" footer="0.3"/>
  <pageSetup paperSize="9" scale="6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9E8A-791D-4287-BD6C-0BC3FB2A3AA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A468-AE5A-441C-A1F0-7F0943BCD077}">
  <sheetPr>
    <pageSetUpPr fitToPage="1"/>
  </sheetPr>
  <dimension ref="B1:H100"/>
  <sheetViews>
    <sheetView workbookViewId="0">
      <selection activeCell="E9" sqref="E9"/>
    </sheetView>
  </sheetViews>
  <sheetFormatPr defaultRowHeight="15" x14ac:dyDescent="0.25"/>
  <cols>
    <col min="1" max="1" width="10.7109375" customWidth="1"/>
    <col min="2" max="2" width="50.7109375" customWidth="1"/>
    <col min="3" max="6" width="25.7109375" customWidth="1"/>
    <col min="7" max="8" width="15.7109375" customWidth="1"/>
  </cols>
  <sheetData>
    <row r="1" spans="2:8" ht="15.75" x14ac:dyDescent="0.25">
      <c r="B1" s="129" t="s">
        <v>181</v>
      </c>
      <c r="C1" s="118"/>
      <c r="D1" s="118"/>
      <c r="E1" s="118"/>
      <c r="F1" s="118"/>
      <c r="G1" s="118"/>
      <c r="H1" s="118"/>
    </row>
    <row r="2" spans="2:8" x14ac:dyDescent="0.25">
      <c r="B2" s="1"/>
      <c r="C2" s="1"/>
      <c r="D2" s="1"/>
      <c r="E2" s="1"/>
      <c r="F2" s="1"/>
      <c r="G2" s="1"/>
      <c r="H2" s="1"/>
    </row>
    <row r="3" spans="2:8" ht="25.5" x14ac:dyDescent="0.25">
      <c r="B3" s="3" t="s">
        <v>3</v>
      </c>
      <c r="C3" s="2" t="s">
        <v>260</v>
      </c>
      <c r="D3" s="2" t="s">
        <v>255</v>
      </c>
      <c r="E3" s="3" t="s">
        <v>256</v>
      </c>
      <c r="F3" s="2" t="s">
        <v>257</v>
      </c>
      <c r="G3" s="3" t="s">
        <v>8</v>
      </c>
      <c r="H3" s="3" t="s">
        <v>9</v>
      </c>
    </row>
    <row r="4" spans="2:8" x14ac:dyDescent="0.25"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2:8" x14ac:dyDescent="0.25">
      <c r="B5" s="8" t="s">
        <v>69</v>
      </c>
      <c r="C5" s="9">
        <v>1347456.03</v>
      </c>
      <c r="D5" s="9">
        <v>2792850</v>
      </c>
      <c r="E5" s="9">
        <v>2792850</v>
      </c>
      <c r="F5" s="9">
        <v>1421158.66</v>
      </c>
      <c r="G5" s="9">
        <f>F5/C5*100</f>
        <v>105.46976141403293</v>
      </c>
      <c r="H5" s="9">
        <f>F5/E5*100</f>
        <v>50.88560645935155</v>
      </c>
    </row>
    <row r="6" spans="2:8" x14ac:dyDescent="0.25">
      <c r="B6" s="11" t="s">
        <v>182</v>
      </c>
      <c r="C6" s="12">
        <v>1347456.03</v>
      </c>
      <c r="D6" s="12">
        <v>2792850</v>
      </c>
      <c r="E6" s="12">
        <v>2792850</v>
      </c>
      <c r="F6" s="12">
        <v>1421158.66</v>
      </c>
      <c r="G6" s="9">
        <f>F6/C6*100</f>
        <v>105.46976141403293</v>
      </c>
      <c r="H6" s="9">
        <f>F6/E6*100</f>
        <v>50.88560645935155</v>
      </c>
    </row>
    <row r="7" spans="2:8" x14ac:dyDescent="0.25">
      <c r="B7" s="1"/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1"/>
      <c r="C9" s="1"/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1"/>
      <c r="C11" s="1"/>
      <c r="D11" s="1"/>
      <c r="E11" s="1"/>
      <c r="F11" s="1"/>
      <c r="G11" s="1"/>
      <c r="H11" s="1"/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  <row r="22" spans="2:8" x14ac:dyDescent="0.25">
      <c r="B22" s="1"/>
      <c r="C22" s="1"/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1"/>
      <c r="C25" s="1"/>
      <c r="D25" s="1"/>
      <c r="E25" s="1"/>
      <c r="F25" s="1"/>
      <c r="G25" s="1"/>
      <c r="H25" s="1"/>
    </row>
    <row r="26" spans="2:8" x14ac:dyDescent="0.25">
      <c r="B26" s="1"/>
      <c r="C26" s="1"/>
      <c r="D26" s="1"/>
      <c r="E26" s="1"/>
      <c r="F26" s="1"/>
      <c r="G26" s="1"/>
      <c r="H26" s="1"/>
    </row>
    <row r="27" spans="2:8" x14ac:dyDescent="0.25">
      <c r="B27" s="1"/>
      <c r="C27" s="1"/>
      <c r="D27" s="1"/>
      <c r="E27" s="1"/>
      <c r="F27" s="1"/>
      <c r="G27" s="1"/>
      <c r="H27" s="1"/>
    </row>
    <row r="28" spans="2:8" x14ac:dyDescent="0.25">
      <c r="B28" s="1"/>
      <c r="C28" s="1"/>
      <c r="D28" s="1"/>
      <c r="E28" s="1"/>
      <c r="F28" s="1"/>
      <c r="G28" s="1"/>
      <c r="H28" s="1"/>
    </row>
    <row r="29" spans="2:8" x14ac:dyDescent="0.25">
      <c r="B29" s="1"/>
      <c r="C29" s="1"/>
      <c r="D29" s="1"/>
      <c r="E29" s="1"/>
      <c r="F29" s="1"/>
      <c r="G29" s="1"/>
      <c r="H29" s="1"/>
    </row>
    <row r="30" spans="2:8" x14ac:dyDescent="0.25">
      <c r="B30" s="1"/>
      <c r="C30" s="1"/>
      <c r="D30" s="1"/>
      <c r="E30" s="1"/>
      <c r="F30" s="1"/>
      <c r="G30" s="1"/>
      <c r="H30" s="1"/>
    </row>
    <row r="31" spans="2:8" x14ac:dyDescent="0.25">
      <c r="B31" s="1"/>
      <c r="C31" s="1"/>
      <c r="D31" s="1"/>
      <c r="E31" s="1"/>
      <c r="F31" s="1"/>
      <c r="G31" s="1"/>
      <c r="H31" s="1"/>
    </row>
    <row r="32" spans="2:8" x14ac:dyDescent="0.25">
      <c r="B32" s="1"/>
      <c r="C32" s="1"/>
      <c r="D32" s="1"/>
      <c r="E32" s="1"/>
      <c r="F32" s="1"/>
      <c r="G32" s="1"/>
      <c r="H32" s="1"/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  <row r="42" spans="2:8" x14ac:dyDescent="0.25">
      <c r="B42" s="1"/>
      <c r="C42" s="1"/>
      <c r="D42" s="1"/>
      <c r="E42" s="1"/>
      <c r="F42" s="1"/>
      <c r="G42" s="1"/>
      <c r="H42" s="1"/>
    </row>
    <row r="43" spans="2:8" x14ac:dyDescent="0.25">
      <c r="B43" s="1"/>
      <c r="C43" s="1"/>
      <c r="D43" s="1"/>
      <c r="E43" s="1"/>
      <c r="F43" s="1"/>
      <c r="G43" s="1"/>
      <c r="H43" s="1"/>
    </row>
    <row r="44" spans="2:8" x14ac:dyDescent="0.25">
      <c r="B44" s="1"/>
      <c r="C44" s="1"/>
      <c r="D44" s="1"/>
      <c r="E44" s="1"/>
      <c r="F44" s="1"/>
      <c r="G44" s="1"/>
      <c r="H44" s="1"/>
    </row>
    <row r="45" spans="2:8" x14ac:dyDescent="0.25">
      <c r="B45" s="1"/>
      <c r="C45" s="1"/>
      <c r="D45" s="1"/>
      <c r="E45" s="1"/>
      <c r="F45" s="1"/>
      <c r="G45" s="1"/>
      <c r="H45" s="1"/>
    </row>
    <row r="46" spans="2:8" x14ac:dyDescent="0.25">
      <c r="B46" s="1"/>
      <c r="C46" s="1"/>
      <c r="D46" s="1"/>
      <c r="E46" s="1"/>
      <c r="F46" s="1"/>
      <c r="G46" s="1"/>
      <c r="H46" s="1"/>
    </row>
    <row r="47" spans="2:8" x14ac:dyDescent="0.25">
      <c r="B47" s="1"/>
      <c r="C47" s="1"/>
      <c r="D47" s="1"/>
      <c r="E47" s="1"/>
      <c r="F47" s="1"/>
      <c r="G47" s="1"/>
      <c r="H47" s="1"/>
    </row>
    <row r="48" spans="2:8" x14ac:dyDescent="0.25">
      <c r="B48" s="1"/>
      <c r="C48" s="1"/>
      <c r="D48" s="1"/>
      <c r="E48" s="1"/>
      <c r="F48" s="1"/>
      <c r="G48" s="1"/>
      <c r="H48" s="1"/>
    </row>
    <row r="49" spans="2:8" x14ac:dyDescent="0.25">
      <c r="B49" s="1"/>
      <c r="C49" s="1"/>
      <c r="D49" s="1"/>
      <c r="E49" s="1"/>
      <c r="F49" s="1"/>
      <c r="G49" s="1"/>
      <c r="H49" s="1"/>
    </row>
    <row r="50" spans="2:8" x14ac:dyDescent="0.25">
      <c r="B50" s="1"/>
      <c r="C50" s="1"/>
      <c r="D50" s="1"/>
      <c r="E50" s="1"/>
      <c r="F50" s="1"/>
      <c r="G50" s="1"/>
      <c r="H50" s="1"/>
    </row>
    <row r="51" spans="2:8" x14ac:dyDescent="0.25">
      <c r="B51" s="1"/>
      <c r="C51" s="1"/>
      <c r="D51" s="1"/>
      <c r="E51" s="1"/>
      <c r="F51" s="1"/>
      <c r="G51" s="1"/>
      <c r="H51" s="1"/>
    </row>
    <row r="52" spans="2:8" x14ac:dyDescent="0.25">
      <c r="B52" s="1"/>
      <c r="C52" s="1"/>
      <c r="D52" s="1"/>
      <c r="E52" s="1"/>
      <c r="F52" s="1"/>
      <c r="G52" s="1"/>
      <c r="H52" s="1"/>
    </row>
    <row r="53" spans="2:8" x14ac:dyDescent="0.25">
      <c r="B53" s="1"/>
      <c r="C53" s="1"/>
      <c r="D53" s="1"/>
      <c r="E53" s="1"/>
      <c r="F53" s="1"/>
      <c r="G53" s="1"/>
      <c r="H53" s="1"/>
    </row>
    <row r="54" spans="2:8" x14ac:dyDescent="0.25">
      <c r="B54" s="1"/>
      <c r="C54" s="1"/>
      <c r="D54" s="1"/>
      <c r="E54" s="1"/>
      <c r="F54" s="1"/>
      <c r="G54" s="1"/>
      <c r="H54" s="1"/>
    </row>
    <row r="55" spans="2:8" x14ac:dyDescent="0.25">
      <c r="B55" s="1"/>
      <c r="C55" s="1"/>
      <c r="D55" s="1"/>
      <c r="E55" s="1"/>
      <c r="F55" s="1"/>
      <c r="G55" s="1"/>
      <c r="H55" s="1"/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1"/>
      <c r="C57" s="1"/>
      <c r="D57" s="1"/>
      <c r="E57" s="1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</sheetData>
  <mergeCells count="1">
    <mergeCell ref="B1:H1"/>
  </mergeCells>
  <pageMargins left="0.7" right="0.7" top="0.75" bottom="0.75" header="0.3" footer="0.3"/>
  <pageSetup paperSize="9" scale="68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C86F3-AC31-412F-85AA-6341BF11BBE9}">
  <sheetPr>
    <pageSetUpPr fitToPage="1"/>
  </sheetPr>
  <dimension ref="A1:M99"/>
  <sheetViews>
    <sheetView workbookViewId="0">
      <selection activeCell="G25" sqref="G25"/>
    </sheetView>
  </sheetViews>
  <sheetFormatPr defaultRowHeight="15" x14ac:dyDescent="0.25"/>
  <cols>
    <col min="1" max="5" width="10.7109375" customWidth="1"/>
    <col min="6" max="6" width="55.7109375" customWidth="1"/>
    <col min="7" max="10" width="25.7109375" customWidth="1"/>
    <col min="11" max="12" width="15.7109375" customWidth="1"/>
  </cols>
  <sheetData>
    <row r="1" spans="1:13" ht="15.75" x14ac:dyDescent="0.25">
      <c r="B1" s="129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5.75" x14ac:dyDescent="0.25">
      <c r="B3" s="119" t="s">
        <v>36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1:13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15.75" x14ac:dyDescent="0.25">
      <c r="B5" s="119" t="s">
        <v>37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1:13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25.5" x14ac:dyDescent="0.25">
      <c r="B7" s="114" t="s">
        <v>3</v>
      </c>
      <c r="C7" s="115"/>
      <c r="D7" s="115"/>
      <c r="E7" s="115"/>
      <c r="F7" s="116"/>
      <c r="G7" s="2" t="s">
        <v>260</v>
      </c>
      <c r="H7" s="2" t="s">
        <v>255</v>
      </c>
      <c r="I7" s="3" t="s">
        <v>256</v>
      </c>
      <c r="J7" s="2" t="s">
        <v>257</v>
      </c>
      <c r="K7" s="3" t="s">
        <v>8</v>
      </c>
      <c r="L7" s="3" t="s">
        <v>9</v>
      </c>
    </row>
    <row r="8" spans="1:13" x14ac:dyDescent="0.25">
      <c r="B8" s="123" t="s">
        <v>10</v>
      </c>
      <c r="C8" s="124"/>
      <c r="D8" s="124"/>
      <c r="E8" s="124"/>
      <c r="F8" s="125"/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</row>
    <row r="9" spans="1:13" ht="25.5" x14ac:dyDescent="0.25">
      <c r="A9" s="91"/>
      <c r="B9" s="130" t="s">
        <v>3</v>
      </c>
      <c r="C9" s="131"/>
      <c r="D9" s="131"/>
      <c r="E9" s="131"/>
      <c r="F9" s="132"/>
      <c r="G9" s="93" t="s">
        <v>262</v>
      </c>
      <c r="H9" s="93" t="s">
        <v>263</v>
      </c>
      <c r="I9" s="93" t="s">
        <v>264</v>
      </c>
      <c r="J9" s="93" t="s">
        <v>265</v>
      </c>
      <c r="K9" s="92" t="s">
        <v>8</v>
      </c>
      <c r="L9" s="92" t="s">
        <v>9</v>
      </c>
    </row>
    <row r="10" spans="1:13" x14ac:dyDescent="0.25">
      <c r="A10" s="91"/>
      <c r="B10" s="130">
        <v>1</v>
      </c>
      <c r="C10" s="131"/>
      <c r="D10" s="131"/>
      <c r="E10" s="131"/>
      <c r="F10" s="132"/>
      <c r="G10" s="92">
        <v>2</v>
      </c>
      <c r="H10" s="92">
        <v>3</v>
      </c>
      <c r="I10" s="92">
        <v>4</v>
      </c>
      <c r="J10" s="92">
        <v>5</v>
      </c>
      <c r="K10" s="92" t="s">
        <v>15</v>
      </c>
      <c r="L10" s="92" t="s">
        <v>16</v>
      </c>
    </row>
    <row r="11" spans="1:13" x14ac:dyDescent="0.25">
      <c r="A11" s="91"/>
      <c r="B11" s="94">
        <v>8</v>
      </c>
      <c r="C11" s="94"/>
      <c r="D11" s="94"/>
      <c r="E11" s="94"/>
      <c r="F11" s="94" t="s">
        <v>236</v>
      </c>
      <c r="G11" s="95">
        <v>0</v>
      </c>
      <c r="H11" s="95">
        <v>0</v>
      </c>
      <c r="I11" s="95">
        <v>0</v>
      </c>
      <c r="J11" s="96">
        <v>0</v>
      </c>
      <c r="K11" s="96">
        <v>0</v>
      </c>
      <c r="L11" s="96">
        <v>0</v>
      </c>
      <c r="M11" s="134"/>
    </row>
    <row r="12" spans="1:13" x14ac:dyDescent="0.25">
      <c r="A12" s="91"/>
      <c r="B12" s="94"/>
      <c r="C12" s="97">
        <v>84</v>
      </c>
      <c r="D12" s="97"/>
      <c r="E12" s="97"/>
      <c r="F12" s="97" t="s">
        <v>237</v>
      </c>
      <c r="G12" s="95">
        <v>0</v>
      </c>
      <c r="H12" s="95">
        <v>0</v>
      </c>
      <c r="I12" s="95">
        <v>0</v>
      </c>
      <c r="J12" s="96">
        <v>0</v>
      </c>
      <c r="K12" s="96">
        <v>0</v>
      </c>
      <c r="L12" s="96">
        <v>0</v>
      </c>
    </row>
    <row r="13" spans="1:13" ht="25.5" x14ac:dyDescent="0.25">
      <c r="A13" s="91"/>
      <c r="B13" s="98"/>
      <c r="C13" s="98"/>
      <c r="D13" s="98">
        <v>841</v>
      </c>
      <c r="E13" s="98"/>
      <c r="F13" s="99" t="s">
        <v>238</v>
      </c>
      <c r="G13" s="95">
        <v>0</v>
      </c>
      <c r="H13" s="95">
        <v>0</v>
      </c>
      <c r="I13" s="95">
        <v>0</v>
      </c>
      <c r="J13" s="96">
        <v>0</v>
      </c>
      <c r="K13" s="96">
        <v>0</v>
      </c>
      <c r="L13" s="96">
        <v>0</v>
      </c>
    </row>
    <row r="14" spans="1:13" x14ac:dyDescent="0.25">
      <c r="A14" s="91"/>
      <c r="B14" s="98"/>
      <c r="C14" s="98"/>
      <c r="D14" s="98"/>
      <c r="E14" s="98">
        <v>8413</v>
      </c>
      <c r="F14" s="99" t="s">
        <v>239</v>
      </c>
      <c r="G14" s="95">
        <v>0</v>
      </c>
      <c r="H14" s="95">
        <v>0</v>
      </c>
      <c r="I14" s="95">
        <v>0</v>
      </c>
      <c r="J14" s="96">
        <v>0</v>
      </c>
      <c r="K14" s="96">
        <v>0</v>
      </c>
      <c r="L14" s="96">
        <v>0</v>
      </c>
    </row>
    <row r="15" spans="1:13" x14ac:dyDescent="0.25">
      <c r="A15" s="91"/>
      <c r="B15" s="98"/>
      <c r="C15" s="98"/>
      <c r="D15" s="98"/>
      <c r="E15" s="100" t="s">
        <v>240</v>
      </c>
      <c r="F15" s="101"/>
      <c r="G15" s="95">
        <v>0</v>
      </c>
      <c r="H15" s="95">
        <v>0</v>
      </c>
      <c r="I15" s="95">
        <v>0</v>
      </c>
      <c r="J15" s="96">
        <v>0</v>
      </c>
      <c r="K15" s="96">
        <v>0</v>
      </c>
      <c r="L15" s="96">
        <v>0</v>
      </c>
    </row>
    <row r="16" spans="1:13" x14ac:dyDescent="0.25">
      <c r="A16" s="91"/>
      <c r="B16" s="102">
        <v>5</v>
      </c>
      <c r="C16" s="102"/>
      <c r="D16" s="102"/>
      <c r="E16" s="102"/>
      <c r="F16" s="103" t="s">
        <v>241</v>
      </c>
      <c r="G16" s="95">
        <v>0</v>
      </c>
      <c r="H16" s="95">
        <v>0</v>
      </c>
      <c r="I16" s="95">
        <v>0</v>
      </c>
      <c r="J16" s="96">
        <v>0</v>
      </c>
      <c r="K16" s="96">
        <v>0</v>
      </c>
      <c r="L16" s="96">
        <v>0</v>
      </c>
    </row>
    <row r="17" spans="1:12" x14ac:dyDescent="0.25">
      <c r="A17" s="91"/>
      <c r="B17" s="97"/>
      <c r="C17" s="97">
        <v>54</v>
      </c>
      <c r="D17" s="97"/>
      <c r="E17" s="97"/>
      <c r="F17" s="104" t="s">
        <v>242</v>
      </c>
      <c r="G17" s="95">
        <v>0</v>
      </c>
      <c r="H17" s="95">
        <v>0</v>
      </c>
      <c r="I17" s="105">
        <v>0</v>
      </c>
      <c r="J17" s="96">
        <v>0</v>
      </c>
      <c r="K17" s="96">
        <v>0</v>
      </c>
      <c r="L17" s="96">
        <v>0</v>
      </c>
    </row>
    <row r="18" spans="1:12" ht="25.5" x14ac:dyDescent="0.25">
      <c r="A18" s="91"/>
      <c r="B18" s="97"/>
      <c r="C18" s="97"/>
      <c r="D18" s="97">
        <v>541</v>
      </c>
      <c r="E18" s="99"/>
      <c r="F18" s="99" t="s">
        <v>243</v>
      </c>
      <c r="G18" s="95">
        <v>0</v>
      </c>
      <c r="H18" s="95">
        <v>0</v>
      </c>
      <c r="I18" s="105">
        <v>0</v>
      </c>
      <c r="J18" s="96">
        <v>0</v>
      </c>
      <c r="K18" s="96">
        <v>0</v>
      </c>
      <c r="L18" s="96">
        <v>0</v>
      </c>
    </row>
    <row r="19" spans="1:12" x14ac:dyDescent="0.25">
      <c r="A19" s="91"/>
      <c r="B19" s="97"/>
      <c r="C19" s="97"/>
      <c r="D19" s="97"/>
      <c r="E19" s="99">
        <v>5413</v>
      </c>
      <c r="F19" s="99" t="s">
        <v>244</v>
      </c>
      <c r="G19" s="95">
        <v>0</v>
      </c>
      <c r="H19" s="95">
        <v>0</v>
      </c>
      <c r="I19" s="105">
        <v>0</v>
      </c>
      <c r="J19" s="96">
        <v>0</v>
      </c>
      <c r="K19" s="96">
        <v>0</v>
      </c>
      <c r="L19" s="96">
        <v>0</v>
      </c>
    </row>
    <row r="20" spans="1:12" x14ac:dyDescent="0.25">
      <c r="A20" s="91"/>
      <c r="B20" s="106"/>
      <c r="C20" s="102"/>
      <c r="D20" s="102"/>
      <c r="E20" s="102"/>
      <c r="F20" s="103" t="s">
        <v>240</v>
      </c>
      <c r="G20" s="95">
        <v>0</v>
      </c>
      <c r="H20" s="95">
        <v>0</v>
      </c>
      <c r="I20" s="95">
        <v>0</v>
      </c>
      <c r="J20" s="96">
        <v>0</v>
      </c>
      <c r="K20" s="96">
        <v>0</v>
      </c>
      <c r="L20" s="96">
        <v>0</v>
      </c>
    </row>
    <row r="21" spans="1:12" x14ac:dyDescent="0.2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</row>
    <row r="22" spans="1:12" x14ac:dyDescent="0.25">
      <c r="A22" s="91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</row>
    <row r="23" spans="1:12" x14ac:dyDescent="0.25">
      <c r="A23" s="91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2:12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</sheetData>
  <mergeCells count="7">
    <mergeCell ref="B10:F10"/>
    <mergeCell ref="B1:L1"/>
    <mergeCell ref="B3:L3"/>
    <mergeCell ref="B5:L5"/>
    <mergeCell ref="B7:F7"/>
    <mergeCell ref="B8:F8"/>
    <mergeCell ref="B9:F9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4015-AFDC-4D9E-9805-6E64E68E4B6C}">
  <sheetPr>
    <pageSetUpPr fitToPage="1"/>
  </sheetPr>
  <dimension ref="B1:H99"/>
  <sheetViews>
    <sheetView workbookViewId="0">
      <selection activeCell="K6" sqref="K6"/>
    </sheetView>
  </sheetViews>
  <sheetFormatPr defaultRowHeight="15" x14ac:dyDescent="0.25"/>
  <cols>
    <col min="1" max="1" width="10.7109375" customWidth="1"/>
    <col min="2" max="2" width="50.7109375" customWidth="1"/>
    <col min="3" max="6" width="25.7109375" customWidth="1"/>
    <col min="7" max="8" width="15.7109375" customWidth="1"/>
  </cols>
  <sheetData>
    <row r="1" spans="2:8" ht="15.75" x14ac:dyDescent="0.25">
      <c r="B1" s="129" t="s">
        <v>183</v>
      </c>
      <c r="C1" s="118"/>
      <c r="D1" s="118"/>
      <c r="E1" s="118"/>
      <c r="F1" s="118"/>
      <c r="G1" s="118"/>
      <c r="H1" s="118"/>
    </row>
    <row r="2" spans="2:8" x14ac:dyDescent="0.25">
      <c r="B2" s="1"/>
      <c r="C2" s="1"/>
      <c r="D2" s="1"/>
      <c r="E2" s="1"/>
      <c r="F2" s="1"/>
      <c r="G2" s="1"/>
      <c r="H2" s="1"/>
    </row>
    <row r="3" spans="2:8" ht="25.5" x14ac:dyDescent="0.25">
      <c r="B3" s="3" t="s">
        <v>3</v>
      </c>
      <c r="C3" s="2" t="s">
        <v>260</v>
      </c>
      <c r="D3" s="2" t="s">
        <v>255</v>
      </c>
      <c r="E3" s="3" t="s">
        <v>256</v>
      </c>
      <c r="F3" s="2" t="s">
        <v>257</v>
      </c>
      <c r="G3" s="3" t="s">
        <v>8</v>
      </c>
      <c r="H3" s="3" t="s">
        <v>9</v>
      </c>
    </row>
    <row r="4" spans="2:8" x14ac:dyDescent="0.25"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2:8" x14ac:dyDescent="0.25">
      <c r="B5" s="8" t="s">
        <v>3</v>
      </c>
      <c r="C5" s="9" t="s">
        <v>260</v>
      </c>
      <c r="D5" s="9" t="s">
        <v>255</v>
      </c>
      <c r="E5" s="9" t="s">
        <v>256</v>
      </c>
      <c r="F5" s="9" t="s">
        <v>257</v>
      </c>
      <c r="G5" s="7" t="s">
        <v>8</v>
      </c>
      <c r="H5" s="7" t="s">
        <v>9</v>
      </c>
    </row>
    <row r="6" spans="2:8" x14ac:dyDescent="0.25">
      <c r="B6" s="8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7" t="s">
        <v>15</v>
      </c>
      <c r="H6" s="7" t="s">
        <v>16</v>
      </c>
    </row>
    <row r="7" spans="2:8" x14ac:dyDescent="0.25">
      <c r="B7" s="1" t="s">
        <v>38</v>
      </c>
      <c r="C7" s="1">
        <v>1262401.56</v>
      </c>
      <c r="D7" s="1">
        <v>2792850</v>
      </c>
      <c r="E7" s="1">
        <v>2792850</v>
      </c>
      <c r="F7" s="1">
        <v>1549700.05</v>
      </c>
      <c r="G7" s="135">
        <v>122.75809053974869</v>
      </c>
      <c r="H7" s="135">
        <v>55.488123243281947</v>
      </c>
    </row>
    <row r="8" spans="2:8" x14ac:dyDescent="0.25">
      <c r="B8" s="1" t="s">
        <v>171</v>
      </c>
      <c r="C8" s="1">
        <v>1246470.03</v>
      </c>
      <c r="D8" s="1">
        <v>2755850</v>
      </c>
      <c r="E8" s="1">
        <v>2755850</v>
      </c>
      <c r="F8" s="1">
        <v>1536105.5</v>
      </c>
      <c r="G8" s="135">
        <v>123.23645679631782</v>
      </c>
      <c r="H8" s="135">
        <v>55.739808044704894</v>
      </c>
    </row>
    <row r="9" spans="2:8" x14ac:dyDescent="0.25">
      <c r="B9" s="1" t="s">
        <v>235</v>
      </c>
      <c r="C9" s="1">
        <v>9912.2199999999993</v>
      </c>
      <c r="D9" s="1">
        <v>0</v>
      </c>
      <c r="E9" s="1">
        <v>0</v>
      </c>
      <c r="F9" s="1">
        <v>1829.63</v>
      </c>
      <c r="G9" s="135">
        <v>18.458327196127613</v>
      </c>
      <c r="H9" s="135">
        <v>0</v>
      </c>
    </row>
    <row r="10" spans="2:8" x14ac:dyDescent="0.25">
      <c r="B10" s="1" t="s">
        <v>172</v>
      </c>
      <c r="C10" s="1">
        <v>1246470.03</v>
      </c>
      <c r="D10" s="1">
        <v>2755850</v>
      </c>
      <c r="E10" s="1">
        <v>2755850</v>
      </c>
      <c r="F10" s="1">
        <v>1536105.5</v>
      </c>
      <c r="G10" s="135">
        <v>123.23645679631782</v>
      </c>
      <c r="H10" s="135">
        <v>55.739808044704894</v>
      </c>
    </row>
    <row r="11" spans="2:8" x14ac:dyDescent="0.25">
      <c r="B11" s="1" t="s">
        <v>173</v>
      </c>
      <c r="C11" s="1">
        <v>3144.75</v>
      </c>
      <c r="D11" s="1">
        <v>4500</v>
      </c>
      <c r="E11" s="1">
        <v>4500</v>
      </c>
      <c r="F11" s="1">
        <v>2784.25</v>
      </c>
      <c r="G11" s="135">
        <v>88.53644963828603</v>
      </c>
      <c r="H11" s="135">
        <v>61.87222222222222</v>
      </c>
    </row>
    <row r="12" spans="2:8" x14ac:dyDescent="0.25">
      <c r="B12" s="1" t="s">
        <v>174</v>
      </c>
      <c r="C12" s="1">
        <v>3144.75</v>
      </c>
      <c r="D12" s="1">
        <v>4500</v>
      </c>
      <c r="E12" s="1">
        <v>4500</v>
      </c>
      <c r="F12" s="1">
        <v>2784.25</v>
      </c>
      <c r="G12" s="135">
        <v>88.53644963828603</v>
      </c>
      <c r="H12" s="135">
        <v>61.87222222222222</v>
      </c>
    </row>
    <row r="13" spans="2:8" x14ac:dyDescent="0.25">
      <c r="B13" s="1" t="s">
        <v>175</v>
      </c>
      <c r="C13" s="1">
        <v>954.56</v>
      </c>
      <c r="D13" s="1">
        <v>4000</v>
      </c>
      <c r="E13" s="1">
        <v>400</v>
      </c>
      <c r="F13" s="1">
        <v>322.67</v>
      </c>
      <c r="G13" s="135" t="s">
        <v>261</v>
      </c>
      <c r="H13" s="135">
        <v>80.667500000000004</v>
      </c>
    </row>
    <row r="14" spans="2:8" x14ac:dyDescent="0.25">
      <c r="B14" s="1" t="s">
        <v>176</v>
      </c>
      <c r="C14" s="1">
        <v>954.56</v>
      </c>
      <c r="D14" s="1">
        <v>4000</v>
      </c>
      <c r="E14" s="1">
        <v>4000</v>
      </c>
      <c r="F14" s="1">
        <v>322.67</v>
      </c>
      <c r="G14" s="135">
        <v>33.803008716057661</v>
      </c>
      <c r="H14" s="135">
        <v>8.0667500000000008</v>
      </c>
    </row>
    <row r="15" spans="2:8" x14ac:dyDescent="0.25">
      <c r="B15" s="1" t="s">
        <v>177</v>
      </c>
      <c r="C15" s="1">
        <v>0</v>
      </c>
      <c r="D15" s="1">
        <v>22500</v>
      </c>
      <c r="E15" s="1">
        <v>22500</v>
      </c>
      <c r="F15" s="1">
        <v>0</v>
      </c>
      <c r="G15" s="135">
        <v>0</v>
      </c>
      <c r="H15" s="135">
        <v>0</v>
      </c>
    </row>
    <row r="16" spans="2:8" x14ac:dyDescent="0.25">
      <c r="B16" s="1" t="s">
        <v>178</v>
      </c>
      <c r="C16" s="1">
        <v>0</v>
      </c>
      <c r="D16" s="1">
        <v>22500</v>
      </c>
      <c r="E16" s="1">
        <v>22500</v>
      </c>
      <c r="F16" s="1">
        <v>0</v>
      </c>
      <c r="G16" s="135">
        <v>0</v>
      </c>
      <c r="H16" s="135">
        <v>0</v>
      </c>
    </row>
    <row r="17" spans="2:8" x14ac:dyDescent="0.25">
      <c r="B17" s="1" t="s">
        <v>179</v>
      </c>
      <c r="C17" s="1">
        <v>1920</v>
      </c>
      <c r="D17" s="1">
        <v>6000</v>
      </c>
      <c r="E17" s="1">
        <v>6000</v>
      </c>
      <c r="F17" s="1">
        <v>8658</v>
      </c>
      <c r="G17" s="135">
        <v>450.93750000000006</v>
      </c>
      <c r="H17" s="135">
        <v>144.30000000000001</v>
      </c>
    </row>
    <row r="18" spans="2:8" x14ac:dyDescent="0.25">
      <c r="B18" s="1" t="s">
        <v>180</v>
      </c>
      <c r="C18" s="1">
        <v>1920</v>
      </c>
      <c r="D18" s="1">
        <v>6000</v>
      </c>
      <c r="E18" s="1">
        <v>6000</v>
      </c>
      <c r="F18" s="1">
        <v>8658</v>
      </c>
      <c r="G18" s="135">
        <v>450.93750000000006</v>
      </c>
      <c r="H18" s="135">
        <v>144.30000000000001</v>
      </c>
    </row>
    <row r="19" spans="2:8" x14ac:dyDescent="0.25">
      <c r="B19" s="1"/>
      <c r="C19" s="1"/>
      <c r="D19" s="1"/>
      <c r="E19" s="1"/>
      <c r="F19" s="1"/>
      <c r="G19" s="135"/>
      <c r="H19" s="135"/>
    </row>
    <row r="20" spans="2:8" x14ac:dyDescent="0.25">
      <c r="B20" s="1" t="s">
        <v>69</v>
      </c>
      <c r="C20" s="1">
        <v>1460926.9</v>
      </c>
      <c r="D20" s="1">
        <v>2792850</v>
      </c>
      <c r="E20" s="1">
        <v>2792850</v>
      </c>
      <c r="F20" s="1">
        <v>1522616.46</v>
      </c>
      <c r="G20" s="135">
        <v>104.22</v>
      </c>
      <c r="H20" s="135">
        <v>54.518375852623656</v>
      </c>
    </row>
    <row r="21" spans="2:8" x14ac:dyDescent="0.25">
      <c r="B21" s="1" t="s">
        <v>171</v>
      </c>
      <c r="C21" s="1">
        <v>1422645.11</v>
      </c>
      <c r="D21" s="1">
        <v>2755850</v>
      </c>
      <c r="E21" s="1">
        <v>2755850</v>
      </c>
      <c r="F21" s="1">
        <v>1510554.79</v>
      </c>
      <c r="G21" s="135">
        <v>106.17931200002508</v>
      </c>
      <c r="H21" s="135">
        <v>54.812663606509794</v>
      </c>
    </row>
    <row r="22" spans="2:8" x14ac:dyDescent="0.25">
      <c r="B22" s="1" t="s">
        <v>172</v>
      </c>
      <c r="C22" s="1">
        <v>1422645.11</v>
      </c>
      <c r="D22" s="1">
        <v>2755850</v>
      </c>
      <c r="E22" s="1">
        <v>2755850</v>
      </c>
      <c r="F22" s="1">
        <v>1510554.79</v>
      </c>
      <c r="G22" s="135">
        <v>106.17931200002508</v>
      </c>
      <c r="H22" s="135">
        <v>54.812663606509794</v>
      </c>
    </row>
    <row r="23" spans="2:8" x14ac:dyDescent="0.25">
      <c r="B23" s="1" t="s">
        <v>173</v>
      </c>
      <c r="C23" s="1">
        <v>3014.96</v>
      </c>
      <c r="D23" s="1">
        <v>4500</v>
      </c>
      <c r="E23" s="1">
        <v>4500</v>
      </c>
      <c r="F23" s="1">
        <v>968</v>
      </c>
      <c r="G23" s="135">
        <v>32.106561944437075</v>
      </c>
      <c r="H23" s="135">
        <v>21.511111111111113</v>
      </c>
    </row>
    <row r="24" spans="2:8" x14ac:dyDescent="0.25">
      <c r="B24" s="1" t="s">
        <v>174</v>
      </c>
      <c r="C24" s="1">
        <v>3014.96</v>
      </c>
      <c r="D24" s="1">
        <v>4500</v>
      </c>
      <c r="E24" s="1">
        <v>4500</v>
      </c>
      <c r="F24" s="1">
        <v>968</v>
      </c>
      <c r="G24" s="135">
        <v>32.106561944437075</v>
      </c>
      <c r="H24" s="135">
        <v>21.511111111111113</v>
      </c>
    </row>
    <row r="25" spans="2:8" x14ac:dyDescent="0.25">
      <c r="B25" s="1" t="s">
        <v>175</v>
      </c>
      <c r="C25" s="1">
        <v>956.56</v>
      </c>
      <c r="D25" s="1">
        <v>4000</v>
      </c>
      <c r="E25" s="1">
        <v>4000</v>
      </c>
      <c r="F25" s="1">
        <v>267.67</v>
      </c>
      <c r="G25" s="135">
        <v>27.982562515681192</v>
      </c>
      <c r="H25" s="135">
        <v>6.6917500000000008</v>
      </c>
    </row>
    <row r="26" spans="2:8" x14ac:dyDescent="0.25">
      <c r="B26" s="1" t="s">
        <v>176</v>
      </c>
      <c r="C26" s="1">
        <v>956.56</v>
      </c>
      <c r="D26" s="1">
        <v>4000</v>
      </c>
      <c r="E26" s="1">
        <v>4000</v>
      </c>
      <c r="F26" s="1">
        <v>267.67</v>
      </c>
      <c r="G26" s="135">
        <v>27.982562515681192</v>
      </c>
      <c r="H26" s="135">
        <v>6.6917500000000008</v>
      </c>
    </row>
    <row r="27" spans="2:8" x14ac:dyDescent="0.25">
      <c r="B27" s="1" t="s">
        <v>235</v>
      </c>
      <c r="C27" s="1">
        <v>13607.72</v>
      </c>
      <c r="D27" s="1">
        <v>0</v>
      </c>
      <c r="E27" s="1">
        <v>0</v>
      </c>
      <c r="F27" s="1">
        <v>0</v>
      </c>
      <c r="G27" s="135">
        <v>0</v>
      </c>
      <c r="H27" s="135">
        <v>0</v>
      </c>
    </row>
    <row r="28" spans="2:8" x14ac:dyDescent="0.25">
      <c r="B28" s="1" t="s">
        <v>177</v>
      </c>
      <c r="C28" s="1">
        <v>8097.8</v>
      </c>
      <c r="D28" s="1">
        <v>22500</v>
      </c>
      <c r="E28" s="1">
        <v>22500</v>
      </c>
      <c r="F28" s="1">
        <v>8097.8</v>
      </c>
      <c r="G28" s="135">
        <v>100</v>
      </c>
      <c r="H28" s="135">
        <v>35.990222222222222</v>
      </c>
    </row>
    <row r="29" spans="2:8" x14ac:dyDescent="0.25">
      <c r="B29" s="1" t="s">
        <v>178</v>
      </c>
      <c r="C29" s="1">
        <v>8097.8</v>
      </c>
      <c r="D29" s="1">
        <v>22500</v>
      </c>
      <c r="E29" s="1">
        <v>22500</v>
      </c>
      <c r="F29" s="1">
        <v>8097.8</v>
      </c>
      <c r="G29" s="135">
        <v>100</v>
      </c>
      <c r="H29" s="135">
        <v>35.990222222222222</v>
      </c>
    </row>
    <row r="30" spans="2:8" x14ac:dyDescent="0.25">
      <c r="B30" s="1" t="s">
        <v>179</v>
      </c>
      <c r="C30" s="1">
        <v>12604.75</v>
      </c>
      <c r="D30" s="1">
        <v>6000</v>
      </c>
      <c r="E30" s="1">
        <v>6000</v>
      </c>
      <c r="F30" s="1">
        <v>2728.2</v>
      </c>
      <c r="G30" s="135">
        <v>21.644221424462998</v>
      </c>
      <c r="H30" s="135">
        <v>45.47</v>
      </c>
    </row>
    <row r="31" spans="2:8" x14ac:dyDescent="0.25">
      <c r="B31" s="1" t="s">
        <v>180</v>
      </c>
      <c r="C31" s="1">
        <v>12604.75</v>
      </c>
      <c r="D31" s="1">
        <v>6000</v>
      </c>
      <c r="E31" s="1">
        <v>6000</v>
      </c>
      <c r="F31" s="1">
        <v>2728.2</v>
      </c>
      <c r="G31" s="135">
        <v>21.644221424462998</v>
      </c>
      <c r="H31" s="135">
        <v>45.47</v>
      </c>
    </row>
    <row r="32" spans="2:8" x14ac:dyDescent="0.25">
      <c r="B32" s="1"/>
      <c r="C32" s="1"/>
      <c r="D32" s="1"/>
      <c r="E32" s="1"/>
      <c r="F32" s="1"/>
      <c r="G32" s="1"/>
      <c r="H32" s="1"/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  <row r="42" spans="2:8" x14ac:dyDescent="0.25">
      <c r="B42" s="1"/>
      <c r="C42" s="1"/>
      <c r="D42" s="1"/>
      <c r="E42" s="1"/>
      <c r="F42" s="1"/>
      <c r="G42" s="1"/>
      <c r="H42" s="1"/>
    </row>
    <row r="43" spans="2:8" x14ac:dyDescent="0.25">
      <c r="B43" s="1"/>
      <c r="C43" s="1"/>
      <c r="D43" s="1"/>
      <c r="E43" s="1"/>
      <c r="F43" s="1"/>
      <c r="G43" s="1"/>
      <c r="H43" s="1"/>
    </row>
    <row r="44" spans="2:8" x14ac:dyDescent="0.25">
      <c r="B44" s="1"/>
      <c r="C44" s="1"/>
      <c r="D44" s="1"/>
      <c r="E44" s="1"/>
      <c r="F44" s="1"/>
      <c r="G44" s="1"/>
      <c r="H44" s="1"/>
    </row>
    <row r="45" spans="2:8" x14ac:dyDescent="0.25">
      <c r="B45" s="1"/>
      <c r="C45" s="1"/>
      <c r="D45" s="1"/>
      <c r="E45" s="1"/>
      <c r="F45" s="1"/>
      <c r="G45" s="1"/>
      <c r="H45" s="1"/>
    </row>
    <row r="46" spans="2:8" x14ac:dyDescent="0.25">
      <c r="B46" s="1"/>
      <c r="C46" s="1"/>
      <c r="D46" s="1"/>
      <c r="E46" s="1"/>
      <c r="F46" s="1"/>
      <c r="G46" s="1"/>
      <c r="H46" s="1"/>
    </row>
    <row r="47" spans="2:8" x14ac:dyDescent="0.25">
      <c r="B47" s="1"/>
      <c r="C47" s="1"/>
      <c r="D47" s="1"/>
      <c r="E47" s="1"/>
      <c r="F47" s="1"/>
      <c r="G47" s="1"/>
      <c r="H47" s="1"/>
    </row>
    <row r="48" spans="2:8" x14ac:dyDescent="0.25">
      <c r="B48" s="1"/>
      <c r="C48" s="1"/>
      <c r="D48" s="1"/>
      <c r="E48" s="1"/>
      <c r="F48" s="1"/>
      <c r="G48" s="1"/>
      <c r="H48" s="1"/>
    </row>
    <row r="49" spans="2:8" x14ac:dyDescent="0.25">
      <c r="B49" s="1"/>
      <c r="C49" s="1"/>
      <c r="D49" s="1"/>
      <c r="E49" s="1"/>
      <c r="F49" s="1"/>
      <c r="G49" s="1"/>
      <c r="H49" s="1"/>
    </row>
    <row r="50" spans="2:8" x14ac:dyDescent="0.25">
      <c r="B50" s="1"/>
      <c r="C50" s="1"/>
      <c r="D50" s="1"/>
      <c r="E50" s="1"/>
      <c r="F50" s="1"/>
      <c r="G50" s="1"/>
      <c r="H50" s="1"/>
    </row>
    <row r="51" spans="2:8" x14ac:dyDescent="0.25">
      <c r="B51" s="1"/>
      <c r="C51" s="1"/>
      <c r="D51" s="1"/>
      <c r="E51" s="1"/>
      <c r="F51" s="1"/>
      <c r="G51" s="1"/>
      <c r="H51" s="1"/>
    </row>
    <row r="52" spans="2:8" x14ac:dyDescent="0.25">
      <c r="B52" s="1"/>
      <c r="C52" s="1"/>
      <c r="D52" s="1"/>
      <c r="E52" s="1"/>
      <c r="F52" s="1"/>
      <c r="G52" s="1"/>
      <c r="H52" s="1"/>
    </row>
    <row r="53" spans="2:8" x14ac:dyDescent="0.25">
      <c r="B53" s="1"/>
      <c r="C53" s="1"/>
      <c r="D53" s="1"/>
      <c r="E53" s="1"/>
      <c r="F53" s="1"/>
      <c r="G53" s="1"/>
      <c r="H53" s="1"/>
    </row>
    <row r="54" spans="2:8" x14ac:dyDescent="0.25">
      <c r="B54" s="1"/>
      <c r="C54" s="1"/>
      <c r="D54" s="1"/>
      <c r="E54" s="1"/>
      <c r="F54" s="1"/>
      <c r="G54" s="1"/>
      <c r="H54" s="1"/>
    </row>
    <row r="55" spans="2:8" x14ac:dyDescent="0.25">
      <c r="B55" s="1"/>
      <c r="C55" s="1"/>
      <c r="D55" s="1"/>
      <c r="E55" s="1"/>
      <c r="F55" s="1"/>
      <c r="G55" s="1"/>
      <c r="H55" s="1"/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1"/>
      <c r="C57" s="1"/>
      <c r="D57" s="1"/>
      <c r="E57" s="1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</sheetData>
  <mergeCells count="1">
    <mergeCell ref="B1:H1"/>
  </mergeCells>
  <pageMargins left="0.7" right="0.7" top="0.75" bottom="0.75" header="0.3" footer="0.3"/>
  <pageSetup paperSize="9" scale="68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C34BA-9332-4CDE-B043-AD3C0804FC59}">
  <sheetPr>
    <pageSetUpPr fitToPage="1"/>
  </sheetPr>
  <dimension ref="A1:H192"/>
  <sheetViews>
    <sheetView workbookViewId="0">
      <selection activeCell="F193" sqref="F193"/>
    </sheetView>
  </sheetViews>
  <sheetFormatPr defaultRowHeight="11.25" x14ac:dyDescent="0.2"/>
  <cols>
    <col min="1" max="1" width="9.85546875" style="15" customWidth="1"/>
    <col min="2" max="2" width="47.5703125" style="15" customWidth="1"/>
    <col min="3" max="3" width="18.7109375" style="15" customWidth="1"/>
    <col min="4" max="4" width="17.5703125" style="15" customWidth="1"/>
    <col min="5" max="5" width="15.42578125" style="15" customWidth="1"/>
    <col min="6" max="6" width="10.85546875" style="15" customWidth="1"/>
    <col min="7" max="7" width="15.7109375" style="15" customWidth="1"/>
    <col min="8" max="8" width="24.28515625" style="15" customWidth="1"/>
    <col min="9" max="16384" width="9.140625" style="15"/>
  </cols>
  <sheetData>
    <row r="1" spans="1:8" x14ac:dyDescent="0.2">
      <c r="A1" s="13"/>
      <c r="B1" s="13"/>
      <c r="C1" s="13"/>
      <c r="D1" s="13"/>
      <c r="E1" s="13"/>
      <c r="F1" s="13"/>
      <c r="G1" s="14"/>
      <c r="H1" s="14"/>
    </row>
    <row r="2" spans="1:8" x14ac:dyDescent="0.2">
      <c r="A2" s="13"/>
      <c r="B2" s="13"/>
      <c r="C2" s="13"/>
      <c r="D2" s="13"/>
      <c r="E2" s="13"/>
      <c r="F2" s="13"/>
      <c r="G2" s="13"/>
      <c r="H2" s="14"/>
    </row>
    <row r="3" spans="1:8" ht="11.25" customHeight="1" x14ac:dyDescent="0.2">
      <c r="A3" s="110" t="s">
        <v>184</v>
      </c>
      <c r="B3" s="110"/>
      <c r="C3" s="110"/>
      <c r="D3" s="110"/>
      <c r="E3" s="110"/>
      <c r="F3" s="110"/>
      <c r="G3" s="16"/>
      <c r="H3" s="16"/>
    </row>
    <row r="4" spans="1:8" x14ac:dyDescent="0.2">
      <c r="A4" s="13"/>
      <c r="B4" s="13"/>
      <c r="C4" s="13"/>
      <c r="D4" s="13"/>
      <c r="E4" s="13"/>
      <c r="F4" s="13"/>
      <c r="G4" s="13"/>
      <c r="H4" s="14"/>
    </row>
    <row r="5" spans="1:8" x14ac:dyDescent="0.2">
      <c r="A5" s="111" t="s">
        <v>185</v>
      </c>
      <c r="B5" s="111"/>
      <c r="C5" s="111"/>
      <c r="D5" s="111"/>
      <c r="E5" s="111"/>
      <c r="F5" s="111"/>
      <c r="G5" s="17"/>
      <c r="H5" s="17"/>
    </row>
    <row r="6" spans="1:8" ht="21" x14ac:dyDescent="0.2">
      <c r="A6" s="112" t="s">
        <v>3</v>
      </c>
      <c r="B6" s="113"/>
      <c r="C6" s="18" t="s">
        <v>263</v>
      </c>
      <c r="D6" s="18" t="s">
        <v>264</v>
      </c>
      <c r="E6" s="18" t="s">
        <v>266</v>
      </c>
      <c r="F6" s="18" t="s">
        <v>8</v>
      </c>
    </row>
    <row r="7" spans="1:8" x14ac:dyDescent="0.2">
      <c r="A7" s="112">
        <v>1</v>
      </c>
      <c r="B7" s="113"/>
      <c r="C7" s="18">
        <v>2</v>
      </c>
      <c r="D7" s="18"/>
      <c r="E7" s="18">
        <v>4</v>
      </c>
      <c r="F7" s="18" t="s">
        <v>186</v>
      </c>
    </row>
    <row r="8" spans="1:8" x14ac:dyDescent="0.2">
      <c r="A8" s="19" t="s">
        <v>187</v>
      </c>
      <c r="B8" s="20" t="s">
        <v>188</v>
      </c>
      <c r="C8" s="21">
        <v>2792850</v>
      </c>
      <c r="D8" s="21">
        <v>2792850</v>
      </c>
      <c r="E8" s="21">
        <v>1421158.66</v>
      </c>
      <c r="F8" s="21">
        <f>E8/D8*100</f>
        <v>50.88560645935155</v>
      </c>
    </row>
    <row r="9" spans="1:8" x14ac:dyDescent="0.2">
      <c r="A9" s="19" t="s">
        <v>189</v>
      </c>
      <c r="B9" s="22" t="s">
        <v>190</v>
      </c>
      <c r="C9" s="21">
        <v>2710850</v>
      </c>
      <c r="D9" s="21">
        <v>2710850</v>
      </c>
      <c r="E9" s="21">
        <v>1417462.46</v>
      </c>
      <c r="F9" s="21">
        <f t="shared" ref="F9:F72" si="0">E9/D9*100</f>
        <v>52.288487374808632</v>
      </c>
    </row>
    <row r="10" spans="1:8" x14ac:dyDescent="0.2">
      <c r="A10" s="23">
        <v>11</v>
      </c>
      <c r="B10" s="24" t="s">
        <v>191</v>
      </c>
      <c r="C10" s="25">
        <v>2710850</v>
      </c>
      <c r="D10" s="25">
        <v>2710850</v>
      </c>
      <c r="E10" s="25">
        <v>1391519.43</v>
      </c>
      <c r="F10" s="21">
        <f t="shared" si="0"/>
        <v>51.331480163048496</v>
      </c>
    </row>
    <row r="11" spans="1:8" x14ac:dyDescent="0.2">
      <c r="A11" s="26">
        <v>3</v>
      </c>
      <c r="B11" s="27" t="s">
        <v>192</v>
      </c>
      <c r="C11" s="28">
        <v>2755850</v>
      </c>
      <c r="D11" s="28">
        <v>2755850</v>
      </c>
      <c r="E11" s="28">
        <v>1391519.43</v>
      </c>
      <c r="F11" s="21">
        <f t="shared" si="0"/>
        <v>50.493293539198426</v>
      </c>
    </row>
    <row r="12" spans="1:8" x14ac:dyDescent="0.2">
      <c r="A12" s="29">
        <v>31</v>
      </c>
      <c r="B12" s="30" t="s">
        <v>72</v>
      </c>
      <c r="C12" s="28">
        <v>2110000</v>
      </c>
      <c r="D12" s="28">
        <v>2110000</v>
      </c>
      <c r="E12" s="28">
        <v>1142645.9099999999</v>
      </c>
      <c r="F12" s="21">
        <f t="shared" si="0"/>
        <v>54.15383459715639</v>
      </c>
    </row>
    <row r="13" spans="1:8" x14ac:dyDescent="0.2">
      <c r="A13" s="31">
        <v>311</v>
      </c>
      <c r="B13" s="32" t="s">
        <v>74</v>
      </c>
      <c r="C13" s="33">
        <v>1760000</v>
      </c>
      <c r="D13" s="33">
        <v>1760000</v>
      </c>
      <c r="E13" s="33">
        <v>956842.25</v>
      </c>
      <c r="F13" s="21">
        <f t="shared" si="0"/>
        <v>54.366036931818186</v>
      </c>
    </row>
    <row r="14" spans="1:8" x14ac:dyDescent="0.2">
      <c r="A14" s="34">
        <v>3111</v>
      </c>
      <c r="B14" s="35" t="s">
        <v>193</v>
      </c>
      <c r="C14" s="36">
        <v>1550000</v>
      </c>
      <c r="D14" s="36">
        <v>1550000</v>
      </c>
      <c r="E14" s="36">
        <v>861239.91</v>
      </c>
      <c r="F14" s="21">
        <f t="shared" si="0"/>
        <v>55.563865161290323</v>
      </c>
    </row>
    <row r="15" spans="1:8" x14ac:dyDescent="0.2">
      <c r="A15" s="34">
        <v>3113</v>
      </c>
      <c r="B15" s="37" t="s">
        <v>78</v>
      </c>
      <c r="C15" s="36">
        <v>5000</v>
      </c>
      <c r="D15" s="36">
        <v>5000</v>
      </c>
      <c r="E15" s="36">
        <v>79.94</v>
      </c>
      <c r="F15" s="21">
        <f t="shared" si="0"/>
        <v>1.5987999999999998</v>
      </c>
    </row>
    <row r="16" spans="1:8" x14ac:dyDescent="0.2">
      <c r="A16" s="34">
        <v>3114</v>
      </c>
      <c r="B16" s="38" t="s">
        <v>80</v>
      </c>
      <c r="C16" s="36">
        <v>205000</v>
      </c>
      <c r="D16" s="36">
        <v>205000</v>
      </c>
      <c r="E16" s="36">
        <v>95522.4</v>
      </c>
      <c r="F16" s="21">
        <f t="shared" si="0"/>
        <v>46.59629268292683</v>
      </c>
      <c r="G16" s="39"/>
    </row>
    <row r="17" spans="1:6" x14ac:dyDescent="0.2">
      <c r="A17" s="40" t="s">
        <v>81</v>
      </c>
      <c r="B17" s="41" t="s">
        <v>194</v>
      </c>
      <c r="C17" s="28">
        <v>55000</v>
      </c>
      <c r="D17" s="28">
        <v>55000</v>
      </c>
      <c r="E17" s="28">
        <v>36947.72</v>
      </c>
      <c r="F17" s="21">
        <f t="shared" si="0"/>
        <v>67.177672727272736</v>
      </c>
    </row>
    <row r="18" spans="1:6" x14ac:dyDescent="0.2">
      <c r="A18" s="42" t="s">
        <v>83</v>
      </c>
      <c r="B18" s="38" t="s">
        <v>194</v>
      </c>
      <c r="C18" s="36">
        <v>55000</v>
      </c>
      <c r="D18" s="36">
        <v>55000</v>
      </c>
      <c r="E18" s="36">
        <v>36947.72</v>
      </c>
      <c r="F18" s="21">
        <f t="shared" si="0"/>
        <v>67.177672727272736</v>
      </c>
    </row>
    <row r="19" spans="1:6" x14ac:dyDescent="0.2">
      <c r="A19" s="31">
        <v>313</v>
      </c>
      <c r="B19" s="32" t="s">
        <v>85</v>
      </c>
      <c r="C19" s="28">
        <v>295000</v>
      </c>
      <c r="D19" s="28">
        <v>295000</v>
      </c>
      <c r="E19" s="28">
        <v>148855.94</v>
      </c>
      <c r="F19" s="21">
        <f t="shared" si="0"/>
        <v>50.4596406779661</v>
      </c>
    </row>
    <row r="20" spans="1:6" x14ac:dyDescent="0.2">
      <c r="A20" s="34">
        <v>3132</v>
      </c>
      <c r="B20" s="35" t="s">
        <v>195</v>
      </c>
      <c r="C20" s="36">
        <v>295000</v>
      </c>
      <c r="D20" s="36">
        <v>295000</v>
      </c>
      <c r="E20" s="36">
        <v>148855.94</v>
      </c>
      <c r="F20" s="21">
        <f t="shared" si="0"/>
        <v>50.4596406779661</v>
      </c>
    </row>
    <row r="21" spans="1:6" x14ac:dyDescent="0.2">
      <c r="A21" s="34">
        <v>3133</v>
      </c>
      <c r="B21" s="35" t="s">
        <v>196</v>
      </c>
      <c r="C21" s="36">
        <v>0</v>
      </c>
      <c r="D21" s="36">
        <v>0</v>
      </c>
      <c r="E21" s="36">
        <v>0</v>
      </c>
      <c r="F21" s="21">
        <v>0</v>
      </c>
    </row>
    <row r="22" spans="1:6" x14ac:dyDescent="0.2">
      <c r="A22" s="29">
        <v>32</v>
      </c>
      <c r="B22" s="30" t="s">
        <v>89</v>
      </c>
      <c r="C22" s="43">
        <v>583050</v>
      </c>
      <c r="D22" s="43">
        <v>583050</v>
      </c>
      <c r="E22" s="43">
        <v>247365.26</v>
      </c>
      <c r="F22" s="21">
        <f t="shared" si="0"/>
        <v>42.426080096046654</v>
      </c>
    </row>
    <row r="23" spans="1:6" x14ac:dyDescent="0.2">
      <c r="A23" s="31">
        <v>321</v>
      </c>
      <c r="B23" s="32" t="s">
        <v>91</v>
      </c>
      <c r="C23" s="28">
        <v>101000</v>
      </c>
      <c r="D23" s="28">
        <v>101000</v>
      </c>
      <c r="E23" s="28">
        <v>44184.5</v>
      </c>
      <c r="F23" s="21">
        <f t="shared" si="0"/>
        <v>43.747029702970295</v>
      </c>
    </row>
    <row r="24" spans="1:6" x14ac:dyDescent="0.2">
      <c r="A24" s="34" t="s">
        <v>92</v>
      </c>
      <c r="B24" s="35" t="s">
        <v>93</v>
      </c>
      <c r="C24" s="36">
        <v>19500</v>
      </c>
      <c r="D24" s="36">
        <v>19500</v>
      </c>
      <c r="E24" s="36">
        <v>4577.3500000000004</v>
      </c>
      <c r="F24" s="21">
        <f t="shared" si="0"/>
        <v>23.473589743589745</v>
      </c>
    </row>
    <row r="25" spans="1:6" x14ac:dyDescent="0.2">
      <c r="A25" s="34" t="s">
        <v>94</v>
      </c>
      <c r="B25" s="35" t="s">
        <v>95</v>
      </c>
      <c r="C25" s="36">
        <v>60000</v>
      </c>
      <c r="D25" s="36">
        <v>60000</v>
      </c>
      <c r="E25" s="36">
        <v>38080.400000000001</v>
      </c>
      <c r="F25" s="21">
        <f t="shared" si="0"/>
        <v>63.467333333333329</v>
      </c>
    </row>
    <row r="26" spans="1:6" x14ac:dyDescent="0.2">
      <c r="A26" s="42" t="s">
        <v>96</v>
      </c>
      <c r="B26" s="44" t="s">
        <v>97</v>
      </c>
      <c r="C26" s="36">
        <v>21500</v>
      </c>
      <c r="D26" s="36">
        <v>21500</v>
      </c>
      <c r="E26" s="36">
        <v>1526.75</v>
      </c>
      <c r="F26" s="21">
        <f t="shared" si="0"/>
        <v>7.101162790697674</v>
      </c>
    </row>
    <row r="27" spans="1:6" x14ac:dyDescent="0.2">
      <c r="A27" s="40" t="s">
        <v>98</v>
      </c>
      <c r="B27" s="41" t="s">
        <v>99</v>
      </c>
      <c r="C27" s="28">
        <v>330000</v>
      </c>
      <c r="D27" s="28">
        <v>330000</v>
      </c>
      <c r="E27" s="28">
        <v>161553.07</v>
      </c>
      <c r="F27" s="21">
        <f t="shared" si="0"/>
        <v>48.955475757575762</v>
      </c>
    </row>
    <row r="28" spans="1:6" x14ac:dyDescent="0.2">
      <c r="A28" s="42" t="s">
        <v>100</v>
      </c>
      <c r="B28" s="38" t="s">
        <v>101</v>
      </c>
      <c r="C28" s="36">
        <v>35000</v>
      </c>
      <c r="D28" s="36">
        <v>35000</v>
      </c>
      <c r="E28" s="36">
        <v>20558.14</v>
      </c>
      <c r="F28" s="21">
        <f t="shared" si="0"/>
        <v>58.737542857142856</v>
      </c>
    </row>
    <row r="29" spans="1:6" x14ac:dyDescent="0.2">
      <c r="A29" s="42" t="s">
        <v>102</v>
      </c>
      <c r="B29" s="44" t="s">
        <v>103</v>
      </c>
      <c r="C29" s="36">
        <v>140000</v>
      </c>
      <c r="D29" s="36">
        <v>140000</v>
      </c>
      <c r="E29" s="36">
        <v>79218.210000000006</v>
      </c>
      <c r="F29" s="21">
        <f t="shared" si="0"/>
        <v>56.584435714285718</v>
      </c>
    </row>
    <row r="30" spans="1:6" x14ac:dyDescent="0.2">
      <c r="A30" s="42" t="s">
        <v>104</v>
      </c>
      <c r="B30" s="44" t="s">
        <v>105</v>
      </c>
      <c r="C30" s="36">
        <v>105000</v>
      </c>
      <c r="D30" s="36">
        <v>105000</v>
      </c>
      <c r="E30" s="36">
        <v>31308.23</v>
      </c>
      <c r="F30" s="21">
        <f t="shared" si="0"/>
        <v>29.817361904761903</v>
      </c>
    </row>
    <row r="31" spans="1:6" x14ac:dyDescent="0.2">
      <c r="A31" s="42" t="s">
        <v>106</v>
      </c>
      <c r="B31" s="44" t="s">
        <v>107</v>
      </c>
      <c r="C31" s="36">
        <v>20000</v>
      </c>
      <c r="D31" s="36">
        <v>20000</v>
      </c>
      <c r="E31" s="36">
        <v>18716.009999999998</v>
      </c>
      <c r="F31" s="21">
        <f t="shared" si="0"/>
        <v>93.580049999999986</v>
      </c>
    </row>
    <row r="32" spans="1:6" x14ac:dyDescent="0.2">
      <c r="A32" s="42" t="s">
        <v>108</v>
      </c>
      <c r="B32" s="44" t="s">
        <v>197</v>
      </c>
      <c r="C32" s="36">
        <v>20000</v>
      </c>
      <c r="D32" s="36">
        <v>20000</v>
      </c>
      <c r="E32" s="36">
        <v>1150.55</v>
      </c>
      <c r="F32" s="21">
        <f t="shared" si="0"/>
        <v>5.7527499999999998</v>
      </c>
    </row>
    <row r="33" spans="1:6" x14ac:dyDescent="0.2">
      <c r="A33" s="42" t="s">
        <v>110</v>
      </c>
      <c r="B33" s="44" t="s">
        <v>198</v>
      </c>
      <c r="C33" s="36">
        <v>10000</v>
      </c>
      <c r="D33" s="36">
        <v>10000</v>
      </c>
      <c r="E33" s="36">
        <v>0</v>
      </c>
      <c r="F33" s="21">
        <f t="shared" si="0"/>
        <v>0</v>
      </c>
    </row>
    <row r="34" spans="1:6" x14ac:dyDescent="0.2">
      <c r="A34" s="40" t="s">
        <v>112</v>
      </c>
      <c r="B34" s="41" t="s">
        <v>113</v>
      </c>
      <c r="C34" s="28">
        <v>93050</v>
      </c>
      <c r="D34" s="28">
        <v>93050</v>
      </c>
      <c r="E34" s="28">
        <v>40391.85</v>
      </c>
      <c r="F34" s="21">
        <f t="shared" si="0"/>
        <v>43.408758731864587</v>
      </c>
    </row>
    <row r="35" spans="1:6" x14ac:dyDescent="0.2">
      <c r="A35" s="42" t="s">
        <v>114</v>
      </c>
      <c r="B35" s="38" t="s">
        <v>199</v>
      </c>
      <c r="C35" s="36">
        <v>15000</v>
      </c>
      <c r="D35" s="36">
        <v>15000</v>
      </c>
      <c r="E35" s="36">
        <v>4432.32</v>
      </c>
      <c r="F35" s="21">
        <f t="shared" si="0"/>
        <v>29.548799999999996</v>
      </c>
    </row>
    <row r="36" spans="1:6" x14ac:dyDescent="0.2">
      <c r="A36" s="42" t="s">
        <v>116</v>
      </c>
      <c r="B36" s="44" t="s">
        <v>117</v>
      </c>
      <c r="C36" s="36">
        <v>30000</v>
      </c>
      <c r="D36" s="36">
        <v>30000</v>
      </c>
      <c r="E36" s="36">
        <v>17927.330000000002</v>
      </c>
      <c r="F36" s="21">
        <f t="shared" si="0"/>
        <v>59.757766666666669</v>
      </c>
    </row>
    <row r="37" spans="1:6" x14ac:dyDescent="0.2">
      <c r="A37" s="42" t="s">
        <v>118</v>
      </c>
      <c r="B37" s="44" t="s">
        <v>119</v>
      </c>
      <c r="C37" s="36">
        <v>10000</v>
      </c>
      <c r="D37" s="36">
        <v>10000</v>
      </c>
      <c r="E37" s="36">
        <v>1774.25</v>
      </c>
      <c r="F37" s="21">
        <f t="shared" si="0"/>
        <v>17.7425</v>
      </c>
    </row>
    <row r="38" spans="1:6" x14ac:dyDescent="0.2">
      <c r="A38" s="42" t="s">
        <v>120</v>
      </c>
      <c r="B38" s="44" t="s">
        <v>121</v>
      </c>
      <c r="C38" s="36">
        <v>16750</v>
      </c>
      <c r="D38" s="36">
        <v>16750</v>
      </c>
      <c r="E38" s="36">
        <v>4159.17</v>
      </c>
      <c r="F38" s="21">
        <f t="shared" si="0"/>
        <v>24.830865671641792</v>
      </c>
    </row>
    <row r="39" spans="1:6" x14ac:dyDescent="0.2">
      <c r="A39" s="42" t="s">
        <v>122</v>
      </c>
      <c r="B39" s="44" t="s">
        <v>123</v>
      </c>
      <c r="C39" s="36">
        <v>2500</v>
      </c>
      <c r="D39" s="36">
        <v>2500</v>
      </c>
      <c r="E39" s="36">
        <v>454.44</v>
      </c>
      <c r="F39" s="21">
        <f t="shared" si="0"/>
        <v>18.177599999999998</v>
      </c>
    </row>
    <row r="40" spans="1:6" x14ac:dyDescent="0.2">
      <c r="A40" s="42" t="s">
        <v>124</v>
      </c>
      <c r="B40" s="44" t="s">
        <v>125</v>
      </c>
      <c r="C40" s="36">
        <v>9800</v>
      </c>
      <c r="D40" s="36">
        <v>9800</v>
      </c>
      <c r="E40" s="36">
        <v>1681.02</v>
      </c>
      <c r="F40" s="21">
        <f t="shared" si="0"/>
        <v>17.153265306122449</v>
      </c>
    </row>
    <row r="41" spans="1:6" x14ac:dyDescent="0.2">
      <c r="A41" s="42" t="s">
        <v>126</v>
      </c>
      <c r="B41" s="44" t="s">
        <v>127</v>
      </c>
      <c r="C41" s="36">
        <v>4000</v>
      </c>
      <c r="D41" s="36">
        <v>4000</v>
      </c>
      <c r="E41" s="36">
        <v>3763.5</v>
      </c>
      <c r="F41" s="21">
        <f t="shared" si="0"/>
        <v>94.087500000000006</v>
      </c>
    </row>
    <row r="42" spans="1:6" x14ac:dyDescent="0.2">
      <c r="A42" s="42" t="s">
        <v>128</v>
      </c>
      <c r="B42" s="44" t="s">
        <v>129</v>
      </c>
      <c r="C42" s="36">
        <v>3000</v>
      </c>
      <c r="D42" s="36">
        <v>3000</v>
      </c>
      <c r="E42" s="36">
        <v>0</v>
      </c>
      <c r="F42" s="21">
        <f t="shared" si="0"/>
        <v>0</v>
      </c>
    </row>
    <row r="43" spans="1:6" x14ac:dyDescent="0.2">
      <c r="A43" s="42" t="s">
        <v>130</v>
      </c>
      <c r="B43" s="44" t="s">
        <v>131</v>
      </c>
      <c r="C43" s="36">
        <v>2000</v>
      </c>
      <c r="D43" s="36">
        <v>2000</v>
      </c>
      <c r="E43" s="36">
        <v>6199.82</v>
      </c>
      <c r="F43" s="21">
        <f t="shared" si="0"/>
        <v>309.99099999999999</v>
      </c>
    </row>
    <row r="44" spans="1:6" x14ac:dyDescent="0.2">
      <c r="A44" s="40" t="s">
        <v>132</v>
      </c>
      <c r="B44" s="44" t="s">
        <v>211</v>
      </c>
      <c r="C44" s="36">
        <v>2500</v>
      </c>
      <c r="D44" s="36">
        <v>2500</v>
      </c>
      <c r="E44" s="36">
        <v>0</v>
      </c>
      <c r="F44" s="21">
        <f t="shared" si="0"/>
        <v>0</v>
      </c>
    </row>
    <row r="45" spans="1:6" x14ac:dyDescent="0.2">
      <c r="A45" s="42" t="s">
        <v>134</v>
      </c>
      <c r="B45" s="44" t="s">
        <v>252</v>
      </c>
      <c r="C45" s="36">
        <v>2500</v>
      </c>
      <c r="D45" s="36">
        <v>2500</v>
      </c>
      <c r="E45" s="36">
        <v>0</v>
      </c>
      <c r="F45" s="21">
        <f t="shared" si="0"/>
        <v>0</v>
      </c>
    </row>
    <row r="46" spans="1:6" x14ac:dyDescent="0.2">
      <c r="A46" s="40" t="s">
        <v>135</v>
      </c>
      <c r="B46" s="41" t="s">
        <v>113</v>
      </c>
      <c r="C46" s="28">
        <v>11500</v>
      </c>
      <c r="D46" s="28">
        <v>11500</v>
      </c>
      <c r="E46" s="28">
        <v>1235.94</v>
      </c>
      <c r="F46" s="21">
        <f t="shared" si="0"/>
        <v>10.747304347826088</v>
      </c>
    </row>
    <row r="47" spans="1:6" x14ac:dyDescent="0.2">
      <c r="A47" s="42" t="s">
        <v>137</v>
      </c>
      <c r="B47" s="38" t="s">
        <v>138</v>
      </c>
      <c r="C47" s="36">
        <v>2500</v>
      </c>
      <c r="D47" s="36">
        <v>2500</v>
      </c>
      <c r="E47" s="36">
        <v>0</v>
      </c>
      <c r="F47" s="21">
        <f t="shared" si="0"/>
        <v>0</v>
      </c>
    </row>
    <row r="48" spans="1:6" x14ac:dyDescent="0.2">
      <c r="A48" s="42" t="s">
        <v>139</v>
      </c>
      <c r="B48" s="44" t="s">
        <v>140</v>
      </c>
      <c r="C48" s="36">
        <v>4000</v>
      </c>
      <c r="D48" s="36">
        <v>4000</v>
      </c>
      <c r="E48" s="36">
        <v>223.47</v>
      </c>
      <c r="F48" s="21">
        <f t="shared" si="0"/>
        <v>5.5867500000000003</v>
      </c>
    </row>
    <row r="49" spans="1:6" x14ac:dyDescent="0.2">
      <c r="A49" s="42" t="s">
        <v>141</v>
      </c>
      <c r="B49" s="44" t="s">
        <v>200</v>
      </c>
      <c r="C49" s="36">
        <v>1000</v>
      </c>
      <c r="D49" s="36">
        <v>1000</v>
      </c>
      <c r="E49" s="36">
        <v>223.47</v>
      </c>
      <c r="F49" s="21">
        <f t="shared" si="0"/>
        <v>22.347000000000001</v>
      </c>
    </row>
    <row r="50" spans="1:6" x14ac:dyDescent="0.2">
      <c r="A50" s="42" t="s">
        <v>143</v>
      </c>
      <c r="B50" s="44" t="s">
        <v>136</v>
      </c>
      <c r="C50" s="36">
        <v>4000</v>
      </c>
      <c r="D50" s="36">
        <v>4000</v>
      </c>
      <c r="E50" s="36">
        <v>207.07</v>
      </c>
      <c r="F50" s="21">
        <f t="shared" si="0"/>
        <v>5.1767500000000002</v>
      </c>
    </row>
    <row r="51" spans="1:6" x14ac:dyDescent="0.2">
      <c r="A51" s="40" t="s">
        <v>144</v>
      </c>
      <c r="B51" s="45" t="s">
        <v>145</v>
      </c>
      <c r="C51" s="43">
        <v>2800</v>
      </c>
      <c r="D51" s="43">
        <v>2800</v>
      </c>
      <c r="E51" s="43">
        <v>1508.26</v>
      </c>
      <c r="F51" s="21">
        <f t="shared" si="0"/>
        <v>53.866428571428571</v>
      </c>
    </row>
    <row r="52" spans="1:6" x14ac:dyDescent="0.2">
      <c r="A52" s="40" t="s">
        <v>146</v>
      </c>
      <c r="B52" s="41" t="s">
        <v>147</v>
      </c>
      <c r="C52" s="43">
        <v>2800</v>
      </c>
      <c r="D52" s="43">
        <v>2800</v>
      </c>
      <c r="E52" s="43">
        <v>1508.26</v>
      </c>
      <c r="F52" s="21">
        <f t="shared" si="0"/>
        <v>53.866428571428571</v>
      </c>
    </row>
    <row r="53" spans="1:6" x14ac:dyDescent="0.2">
      <c r="A53" s="42" t="s">
        <v>148</v>
      </c>
      <c r="B53" s="38" t="s">
        <v>149</v>
      </c>
      <c r="C53" s="36">
        <v>2800</v>
      </c>
      <c r="D53" s="36">
        <v>2800</v>
      </c>
      <c r="E53" s="36">
        <v>399.44</v>
      </c>
      <c r="F53" s="21">
        <f t="shared" si="0"/>
        <v>14.265714285714285</v>
      </c>
    </row>
    <row r="54" spans="1:6" x14ac:dyDescent="0.2">
      <c r="A54" s="40" t="s">
        <v>150</v>
      </c>
      <c r="B54" s="45" t="s">
        <v>145</v>
      </c>
      <c r="C54" s="43">
        <v>60000</v>
      </c>
      <c r="D54" s="43">
        <v>60000</v>
      </c>
      <c r="E54" s="43">
        <v>25675.360000000001</v>
      </c>
      <c r="F54" s="21">
        <f t="shared" si="0"/>
        <v>42.79226666666667</v>
      </c>
    </row>
    <row r="55" spans="1:6" x14ac:dyDescent="0.2">
      <c r="A55" s="40" t="s">
        <v>152</v>
      </c>
      <c r="B55" s="41" t="s">
        <v>147</v>
      </c>
      <c r="C55" s="43">
        <v>60000</v>
      </c>
      <c r="D55" s="43">
        <v>60000</v>
      </c>
      <c r="E55" s="43">
        <v>25675.360000000001</v>
      </c>
      <c r="F55" s="21">
        <f t="shared" si="0"/>
        <v>42.79226666666667</v>
      </c>
    </row>
    <row r="56" spans="1:6" x14ac:dyDescent="0.2">
      <c r="A56" s="42" t="s">
        <v>154</v>
      </c>
      <c r="B56" s="38" t="s">
        <v>155</v>
      </c>
      <c r="C56" s="36">
        <v>40000</v>
      </c>
      <c r="D56" s="36">
        <v>40000</v>
      </c>
      <c r="E56" s="36">
        <v>165.9</v>
      </c>
      <c r="F56" s="21">
        <f t="shared" si="0"/>
        <v>0.41475000000000001</v>
      </c>
    </row>
    <row r="57" spans="1:6" x14ac:dyDescent="0.2">
      <c r="A57" s="42" t="s">
        <v>156</v>
      </c>
      <c r="B57" s="38" t="s">
        <v>157</v>
      </c>
      <c r="C57" s="36">
        <v>20000</v>
      </c>
      <c r="D57" s="36">
        <v>20000</v>
      </c>
      <c r="E57" s="36">
        <v>13291.71</v>
      </c>
      <c r="F57" s="21">
        <f t="shared" si="0"/>
        <v>66.458549999999988</v>
      </c>
    </row>
    <row r="58" spans="1:6" hidden="1" x14ac:dyDescent="0.2">
      <c r="A58" s="23">
        <v>31</v>
      </c>
      <c r="B58" s="24" t="s">
        <v>201</v>
      </c>
      <c r="C58" s="25"/>
      <c r="D58" s="25"/>
      <c r="E58" s="25">
        <f t="shared" ref="E58" si="1">SUM(E59)</f>
        <v>0</v>
      </c>
      <c r="F58" s="21" t="e">
        <f t="shared" si="0"/>
        <v>#DIV/0!</v>
      </c>
    </row>
    <row r="59" spans="1:6" hidden="1" x14ac:dyDescent="0.2">
      <c r="A59" s="26">
        <v>3</v>
      </c>
      <c r="B59" s="27" t="s">
        <v>192</v>
      </c>
      <c r="C59" s="46"/>
      <c r="D59" s="46"/>
      <c r="E59" s="46">
        <f>SUM(E60,E63)</f>
        <v>0</v>
      </c>
      <c r="F59" s="21" t="e">
        <f t="shared" si="0"/>
        <v>#DIV/0!</v>
      </c>
    </row>
    <row r="60" spans="1:6" hidden="1" x14ac:dyDescent="0.2">
      <c r="A60" s="47">
        <v>31</v>
      </c>
      <c r="B60" s="48" t="s">
        <v>72</v>
      </c>
      <c r="C60" s="49"/>
      <c r="D60" s="49"/>
      <c r="E60" s="49">
        <f>SUM(E61)</f>
        <v>0</v>
      </c>
      <c r="F60" s="21" t="e">
        <f t="shared" si="0"/>
        <v>#DIV/0!</v>
      </c>
    </row>
    <row r="61" spans="1:6" hidden="1" x14ac:dyDescent="0.2">
      <c r="A61" s="26">
        <v>311</v>
      </c>
      <c r="B61" s="27" t="s">
        <v>74</v>
      </c>
      <c r="C61" s="46"/>
      <c r="D61" s="46"/>
      <c r="E61" s="46">
        <f>SUM(E62)</f>
        <v>0</v>
      </c>
      <c r="F61" s="21" t="e">
        <f t="shared" si="0"/>
        <v>#DIV/0!</v>
      </c>
    </row>
    <row r="62" spans="1:6" hidden="1" x14ac:dyDescent="0.2">
      <c r="A62" s="50">
        <v>3111</v>
      </c>
      <c r="B62" s="51" t="s">
        <v>193</v>
      </c>
      <c r="C62" s="52"/>
      <c r="D62" s="52"/>
      <c r="E62" s="52">
        <v>0</v>
      </c>
      <c r="F62" s="21" t="e">
        <f t="shared" si="0"/>
        <v>#DIV/0!</v>
      </c>
    </row>
    <row r="63" spans="1:6" hidden="1" x14ac:dyDescent="0.2">
      <c r="A63" s="47">
        <v>32</v>
      </c>
      <c r="B63" s="48" t="s">
        <v>89</v>
      </c>
      <c r="C63" s="49"/>
      <c r="D63" s="49"/>
      <c r="E63" s="49">
        <f>SUM(E64)</f>
        <v>0</v>
      </c>
      <c r="F63" s="21" t="e">
        <f t="shared" si="0"/>
        <v>#DIV/0!</v>
      </c>
    </row>
    <row r="64" spans="1:6" hidden="1" x14ac:dyDescent="0.2">
      <c r="A64" s="26">
        <v>322</v>
      </c>
      <c r="B64" s="27" t="s">
        <v>99</v>
      </c>
      <c r="C64" s="46"/>
      <c r="D64" s="46"/>
      <c r="E64" s="46">
        <f>SUM(E65:E67)</f>
        <v>0</v>
      </c>
      <c r="F64" s="21" t="e">
        <f t="shared" si="0"/>
        <v>#DIV/0!</v>
      </c>
    </row>
    <row r="65" spans="1:6" hidden="1" x14ac:dyDescent="0.2">
      <c r="A65" s="50" t="s">
        <v>100</v>
      </c>
      <c r="B65" s="51" t="s">
        <v>101</v>
      </c>
      <c r="C65" s="36"/>
      <c r="D65" s="36"/>
      <c r="E65" s="36">
        <v>0</v>
      </c>
      <c r="F65" s="21" t="e">
        <f t="shared" si="0"/>
        <v>#DIV/0!</v>
      </c>
    </row>
    <row r="66" spans="1:6" hidden="1" x14ac:dyDescent="0.2">
      <c r="A66" s="50" t="s">
        <v>104</v>
      </c>
      <c r="B66" s="51" t="s">
        <v>105</v>
      </c>
      <c r="C66" s="52"/>
      <c r="D66" s="52"/>
      <c r="E66" s="52">
        <v>0</v>
      </c>
      <c r="F66" s="21" t="e">
        <f t="shared" si="0"/>
        <v>#DIV/0!</v>
      </c>
    </row>
    <row r="67" spans="1:6" hidden="1" x14ac:dyDescent="0.2">
      <c r="A67" s="50" t="s">
        <v>106</v>
      </c>
      <c r="B67" s="51" t="s">
        <v>107</v>
      </c>
      <c r="C67" s="52"/>
      <c r="D67" s="52"/>
      <c r="E67" s="52">
        <v>0</v>
      </c>
      <c r="F67" s="21" t="e">
        <f t="shared" si="0"/>
        <v>#DIV/0!</v>
      </c>
    </row>
    <row r="68" spans="1:6" x14ac:dyDescent="0.2">
      <c r="A68" s="23">
        <v>43</v>
      </c>
      <c r="B68" s="24" t="s">
        <v>202</v>
      </c>
      <c r="C68" s="53">
        <v>4000</v>
      </c>
      <c r="D68" s="53">
        <v>4000</v>
      </c>
      <c r="E68" s="53">
        <v>11616.42</v>
      </c>
      <c r="F68" s="21">
        <f t="shared" si="0"/>
        <v>290.41050000000001</v>
      </c>
    </row>
    <row r="69" spans="1:6" x14ac:dyDescent="0.2">
      <c r="A69" s="26">
        <v>3</v>
      </c>
      <c r="B69" s="27" t="s">
        <v>192</v>
      </c>
      <c r="C69" s="46">
        <v>4000</v>
      </c>
      <c r="D69" s="46">
        <v>4000</v>
      </c>
      <c r="E69" s="46">
        <v>101.77</v>
      </c>
      <c r="F69" s="21">
        <f t="shared" si="0"/>
        <v>2.5442499999999999</v>
      </c>
    </row>
    <row r="70" spans="1:6" x14ac:dyDescent="0.2">
      <c r="A70" s="29">
        <v>31</v>
      </c>
      <c r="B70" s="30" t="s">
        <v>72</v>
      </c>
      <c r="C70" s="43">
        <v>0</v>
      </c>
      <c r="D70" s="43">
        <v>0</v>
      </c>
      <c r="E70" s="43">
        <f t="shared" ref="E70:E71" si="2">SUM(E71)</f>
        <v>0</v>
      </c>
      <c r="F70" s="21">
        <v>0</v>
      </c>
    </row>
    <row r="71" spans="1:6" x14ac:dyDescent="0.2">
      <c r="A71" s="31">
        <v>312</v>
      </c>
      <c r="B71" s="32" t="s">
        <v>194</v>
      </c>
      <c r="C71" s="28">
        <v>0</v>
      </c>
      <c r="D71" s="28">
        <v>0</v>
      </c>
      <c r="E71" s="28">
        <f t="shared" si="2"/>
        <v>0</v>
      </c>
      <c r="F71" s="21">
        <v>0</v>
      </c>
    </row>
    <row r="72" spans="1:6" x14ac:dyDescent="0.2">
      <c r="A72" s="34" t="s">
        <v>83</v>
      </c>
      <c r="B72" s="35" t="s">
        <v>194</v>
      </c>
      <c r="C72" s="36">
        <v>0</v>
      </c>
      <c r="D72" s="36">
        <v>0</v>
      </c>
      <c r="E72" s="36">
        <v>0</v>
      </c>
      <c r="F72" s="21">
        <v>0</v>
      </c>
    </row>
    <row r="73" spans="1:6" x14ac:dyDescent="0.2">
      <c r="A73" s="29">
        <v>32</v>
      </c>
      <c r="B73" s="30" t="s">
        <v>89</v>
      </c>
      <c r="C73" s="43">
        <v>4000</v>
      </c>
      <c r="D73" s="43">
        <v>4000</v>
      </c>
      <c r="E73" s="43">
        <f>SUM(E74,E78,E84,E90)</f>
        <v>0</v>
      </c>
      <c r="F73" s="21">
        <f t="shared" ref="F73:F136" si="3">E73/D73*100</f>
        <v>0</v>
      </c>
    </row>
    <row r="74" spans="1:6" x14ac:dyDescent="0.2">
      <c r="A74" s="31">
        <v>321</v>
      </c>
      <c r="B74" s="32" t="s">
        <v>91</v>
      </c>
      <c r="C74" s="28">
        <v>3000</v>
      </c>
      <c r="D74" s="28">
        <v>3000</v>
      </c>
      <c r="E74" s="28">
        <f>SUM(E75:E76)</f>
        <v>0</v>
      </c>
      <c r="F74" s="21">
        <f t="shared" si="3"/>
        <v>0</v>
      </c>
    </row>
    <row r="75" spans="1:6" x14ac:dyDescent="0.2">
      <c r="A75" s="34" t="s">
        <v>92</v>
      </c>
      <c r="B75" s="35" t="s">
        <v>93</v>
      </c>
      <c r="C75" s="36">
        <v>1000</v>
      </c>
      <c r="D75" s="36">
        <v>1000</v>
      </c>
      <c r="E75" s="36">
        <v>0</v>
      </c>
      <c r="F75" s="21">
        <f t="shared" si="3"/>
        <v>0</v>
      </c>
    </row>
    <row r="76" spans="1:6" x14ac:dyDescent="0.2">
      <c r="A76" s="34" t="s">
        <v>94</v>
      </c>
      <c r="B76" s="35" t="s">
        <v>95</v>
      </c>
      <c r="C76" s="36">
        <v>0</v>
      </c>
      <c r="D76" s="36">
        <v>0</v>
      </c>
      <c r="E76" s="36">
        <v>0</v>
      </c>
      <c r="F76" s="21">
        <v>0</v>
      </c>
    </row>
    <row r="77" spans="1:6" x14ac:dyDescent="0.2">
      <c r="A77" s="34">
        <v>3213</v>
      </c>
      <c r="B77" s="35" t="s">
        <v>251</v>
      </c>
      <c r="C77" s="36">
        <v>2000</v>
      </c>
      <c r="D77" s="36">
        <v>2000</v>
      </c>
      <c r="E77" s="36">
        <v>0</v>
      </c>
      <c r="F77" s="21">
        <f t="shared" si="3"/>
        <v>0</v>
      </c>
    </row>
    <row r="78" spans="1:6" x14ac:dyDescent="0.2">
      <c r="A78" s="31">
        <v>322</v>
      </c>
      <c r="B78" s="32" t="s">
        <v>99</v>
      </c>
      <c r="C78" s="28">
        <v>1000</v>
      </c>
      <c r="D78" s="28">
        <v>1000</v>
      </c>
      <c r="E78" s="28">
        <f>SUM(E79:E82)</f>
        <v>0</v>
      </c>
      <c r="F78" s="21">
        <f t="shared" si="3"/>
        <v>0</v>
      </c>
    </row>
    <row r="79" spans="1:6" x14ac:dyDescent="0.2">
      <c r="A79" s="34" t="s">
        <v>100</v>
      </c>
      <c r="B79" s="35" t="s">
        <v>101</v>
      </c>
      <c r="C79" s="36">
        <v>0</v>
      </c>
      <c r="D79" s="36">
        <v>0</v>
      </c>
      <c r="E79" s="36">
        <v>0</v>
      </c>
      <c r="F79" s="21">
        <v>0</v>
      </c>
    </row>
    <row r="80" spans="1:6" x14ac:dyDescent="0.2">
      <c r="A80" s="34">
        <v>3222</v>
      </c>
      <c r="B80" s="35" t="s">
        <v>103</v>
      </c>
      <c r="C80" s="36">
        <v>1000</v>
      </c>
      <c r="D80" s="36">
        <v>1000</v>
      </c>
      <c r="E80" s="36">
        <v>0</v>
      </c>
      <c r="F80" s="21">
        <f t="shared" si="3"/>
        <v>0</v>
      </c>
    </row>
    <row r="81" spans="1:6" x14ac:dyDescent="0.2">
      <c r="A81" s="34" t="s">
        <v>104</v>
      </c>
      <c r="B81" s="35" t="s">
        <v>105</v>
      </c>
      <c r="C81" s="36">
        <v>0</v>
      </c>
      <c r="D81" s="36">
        <v>0</v>
      </c>
      <c r="E81" s="36">
        <v>0</v>
      </c>
      <c r="F81" s="21">
        <v>0</v>
      </c>
    </row>
    <row r="82" spans="1:6" x14ac:dyDescent="0.2">
      <c r="A82" s="34" t="s">
        <v>106</v>
      </c>
      <c r="B82" s="35" t="s">
        <v>107</v>
      </c>
      <c r="C82" s="36">
        <v>0</v>
      </c>
      <c r="D82" s="36">
        <v>0</v>
      </c>
      <c r="E82" s="36">
        <v>0</v>
      </c>
      <c r="F82" s="21">
        <v>0</v>
      </c>
    </row>
    <row r="83" spans="1:6" x14ac:dyDescent="0.2">
      <c r="A83" s="34">
        <v>3225</v>
      </c>
      <c r="B83" s="35" t="s">
        <v>197</v>
      </c>
      <c r="C83" s="36">
        <v>1000</v>
      </c>
      <c r="D83" s="36">
        <v>1000</v>
      </c>
      <c r="E83" s="36">
        <v>0</v>
      </c>
      <c r="F83" s="21">
        <f t="shared" si="3"/>
        <v>0</v>
      </c>
    </row>
    <row r="84" spans="1:6" x14ac:dyDescent="0.2">
      <c r="A84" s="31">
        <v>323</v>
      </c>
      <c r="B84" s="32" t="s">
        <v>113</v>
      </c>
      <c r="C84" s="28">
        <v>0</v>
      </c>
      <c r="D84" s="28">
        <v>0</v>
      </c>
      <c r="E84" s="28">
        <f>SUM(E85:E89)</f>
        <v>0</v>
      </c>
      <c r="F84" s="21">
        <v>0</v>
      </c>
    </row>
    <row r="85" spans="1:6" x14ac:dyDescent="0.2">
      <c r="A85" s="34" t="s">
        <v>114</v>
      </c>
      <c r="B85" s="35" t="s">
        <v>199</v>
      </c>
      <c r="C85" s="36">
        <v>0</v>
      </c>
      <c r="D85" s="36">
        <v>0</v>
      </c>
      <c r="E85" s="36">
        <v>0</v>
      </c>
      <c r="F85" s="21">
        <v>0</v>
      </c>
    </row>
    <row r="86" spans="1:6" x14ac:dyDescent="0.2">
      <c r="A86" s="34" t="s">
        <v>116</v>
      </c>
      <c r="B86" s="35" t="s">
        <v>117</v>
      </c>
      <c r="C86" s="36">
        <v>0</v>
      </c>
      <c r="D86" s="36">
        <v>0</v>
      </c>
      <c r="E86" s="36">
        <v>0</v>
      </c>
      <c r="F86" s="21">
        <v>0</v>
      </c>
    </row>
    <row r="87" spans="1:6" x14ac:dyDescent="0.2">
      <c r="A87" s="34" t="s">
        <v>120</v>
      </c>
      <c r="B87" s="35" t="s">
        <v>121</v>
      </c>
      <c r="C87" s="36">
        <v>0</v>
      </c>
      <c r="D87" s="36">
        <v>0</v>
      </c>
      <c r="E87" s="36">
        <v>0</v>
      </c>
      <c r="F87" s="21">
        <v>0</v>
      </c>
    </row>
    <row r="88" spans="1:6" x14ac:dyDescent="0.2">
      <c r="A88" s="34" t="s">
        <v>128</v>
      </c>
      <c r="B88" s="35" t="s">
        <v>129</v>
      </c>
      <c r="C88" s="36">
        <v>0</v>
      </c>
      <c r="D88" s="36">
        <v>0</v>
      </c>
      <c r="E88" s="36">
        <v>0</v>
      </c>
      <c r="F88" s="21">
        <v>0</v>
      </c>
    </row>
    <row r="89" spans="1:6" x14ac:dyDescent="0.2">
      <c r="A89" s="34" t="s">
        <v>130</v>
      </c>
      <c r="B89" s="35" t="s">
        <v>131</v>
      </c>
      <c r="C89" s="36">
        <v>0</v>
      </c>
      <c r="D89" s="36">
        <v>0</v>
      </c>
      <c r="E89" s="36">
        <v>0</v>
      </c>
      <c r="F89" s="21">
        <v>0</v>
      </c>
    </row>
    <row r="90" spans="1:6" x14ac:dyDescent="0.2">
      <c r="A90" s="31">
        <v>329</v>
      </c>
      <c r="B90" s="32" t="s">
        <v>136</v>
      </c>
      <c r="C90" s="28">
        <v>0</v>
      </c>
      <c r="D90" s="28">
        <v>0</v>
      </c>
      <c r="E90" s="28">
        <f>SUM(E91:E94)</f>
        <v>0</v>
      </c>
      <c r="F90" s="21">
        <v>0</v>
      </c>
    </row>
    <row r="91" spans="1:6" ht="22.5" x14ac:dyDescent="0.2">
      <c r="A91" s="34" t="s">
        <v>137</v>
      </c>
      <c r="B91" s="35" t="s">
        <v>138</v>
      </c>
      <c r="C91" s="36">
        <v>0</v>
      </c>
      <c r="D91" s="36">
        <v>0</v>
      </c>
      <c r="E91" s="36">
        <v>0</v>
      </c>
      <c r="F91" s="21">
        <v>0</v>
      </c>
    </row>
    <row r="92" spans="1:6" x14ac:dyDescent="0.2">
      <c r="A92" s="34" t="s">
        <v>203</v>
      </c>
      <c r="B92" s="35" t="s">
        <v>204</v>
      </c>
      <c r="C92" s="36">
        <v>0</v>
      </c>
      <c r="D92" s="36">
        <v>0</v>
      </c>
      <c r="E92" s="36">
        <v>0</v>
      </c>
      <c r="F92" s="21">
        <v>0</v>
      </c>
    </row>
    <row r="93" spans="1:6" x14ac:dyDescent="0.2">
      <c r="A93" s="34">
        <v>3295</v>
      </c>
      <c r="B93" s="35" t="s">
        <v>200</v>
      </c>
      <c r="C93" s="36">
        <v>0</v>
      </c>
      <c r="D93" s="36">
        <v>0</v>
      </c>
      <c r="E93" s="36">
        <v>0</v>
      </c>
      <c r="F93" s="21">
        <v>0</v>
      </c>
    </row>
    <row r="94" spans="1:6" x14ac:dyDescent="0.2">
      <c r="A94" s="34" t="s">
        <v>143</v>
      </c>
      <c r="B94" s="35" t="s">
        <v>136</v>
      </c>
      <c r="C94" s="36">
        <v>0</v>
      </c>
      <c r="D94" s="36">
        <v>0</v>
      </c>
      <c r="E94" s="36">
        <v>0</v>
      </c>
      <c r="F94" s="21">
        <v>0</v>
      </c>
    </row>
    <row r="95" spans="1:6" x14ac:dyDescent="0.2">
      <c r="A95" s="29">
        <v>34</v>
      </c>
      <c r="B95" s="30" t="s">
        <v>145</v>
      </c>
      <c r="C95" s="28">
        <v>0</v>
      </c>
      <c r="D95" s="28">
        <v>0</v>
      </c>
      <c r="E95" s="28">
        <f t="shared" ref="E95:E96" si="4">SUM(E96)</f>
        <v>0</v>
      </c>
      <c r="F95" s="21">
        <v>0</v>
      </c>
    </row>
    <row r="96" spans="1:6" x14ac:dyDescent="0.2">
      <c r="A96" s="31">
        <v>343</v>
      </c>
      <c r="B96" s="32" t="s">
        <v>147</v>
      </c>
      <c r="C96" s="28">
        <v>0</v>
      </c>
      <c r="D96" s="28">
        <v>0</v>
      </c>
      <c r="E96" s="28">
        <f t="shared" si="4"/>
        <v>0</v>
      </c>
      <c r="F96" s="21">
        <v>0</v>
      </c>
    </row>
    <row r="97" spans="1:6" x14ac:dyDescent="0.2">
      <c r="A97" s="34" t="s">
        <v>148</v>
      </c>
      <c r="B97" s="35" t="s">
        <v>149</v>
      </c>
      <c r="C97" s="36">
        <v>0</v>
      </c>
      <c r="D97" s="36">
        <v>0</v>
      </c>
      <c r="E97" s="36">
        <v>0</v>
      </c>
      <c r="F97" s="21">
        <v>0</v>
      </c>
    </row>
    <row r="98" spans="1:6" x14ac:dyDescent="0.2">
      <c r="A98" s="29">
        <v>36</v>
      </c>
      <c r="B98" s="30" t="s">
        <v>205</v>
      </c>
      <c r="C98" s="28">
        <v>0</v>
      </c>
      <c r="D98" s="28">
        <v>0</v>
      </c>
      <c r="E98" s="28">
        <v>101.77</v>
      </c>
      <c r="F98" s="21">
        <v>0</v>
      </c>
    </row>
    <row r="99" spans="1:6" x14ac:dyDescent="0.2">
      <c r="A99" s="31">
        <v>369</v>
      </c>
      <c r="B99" s="32" t="s">
        <v>206</v>
      </c>
      <c r="C99" s="28">
        <v>0</v>
      </c>
      <c r="D99" s="28">
        <v>0</v>
      </c>
      <c r="E99" s="28">
        <v>101.77</v>
      </c>
      <c r="F99" s="21">
        <v>0</v>
      </c>
    </row>
    <row r="100" spans="1:6" x14ac:dyDescent="0.2">
      <c r="A100" s="34">
        <v>372</v>
      </c>
      <c r="B100" s="35" t="s">
        <v>245</v>
      </c>
      <c r="C100" s="36">
        <v>0</v>
      </c>
      <c r="D100" s="36">
        <v>0</v>
      </c>
      <c r="E100" s="36">
        <v>165.9</v>
      </c>
      <c r="F100" s="21">
        <v>0</v>
      </c>
    </row>
    <row r="101" spans="1:6" ht="21" x14ac:dyDescent="0.2">
      <c r="A101" s="54" t="s">
        <v>207</v>
      </c>
      <c r="B101" s="55" t="s">
        <v>208</v>
      </c>
      <c r="C101" s="56">
        <v>22980</v>
      </c>
      <c r="D101" s="56">
        <v>22980</v>
      </c>
      <c r="E101" s="56">
        <v>3696.2</v>
      </c>
      <c r="F101" s="21">
        <f t="shared" si="3"/>
        <v>16.084421235857267</v>
      </c>
    </row>
    <row r="102" spans="1:6" x14ac:dyDescent="0.2">
      <c r="A102" s="57">
        <v>31</v>
      </c>
      <c r="B102" s="58" t="s">
        <v>209</v>
      </c>
      <c r="C102" s="53">
        <v>4500</v>
      </c>
      <c r="D102" s="53">
        <v>4500</v>
      </c>
      <c r="E102" s="53">
        <v>968</v>
      </c>
      <c r="F102" s="21">
        <f t="shared" si="3"/>
        <v>21.511111111111113</v>
      </c>
    </row>
    <row r="103" spans="1:6" x14ac:dyDescent="0.2">
      <c r="A103" s="59">
        <v>3</v>
      </c>
      <c r="B103" s="60" t="s">
        <v>192</v>
      </c>
      <c r="C103" s="46">
        <v>4500</v>
      </c>
      <c r="D103" s="46">
        <v>4500</v>
      </c>
      <c r="E103" s="46">
        <v>0</v>
      </c>
      <c r="F103" s="21">
        <f t="shared" si="3"/>
        <v>0</v>
      </c>
    </row>
    <row r="104" spans="1:6" x14ac:dyDescent="0.2">
      <c r="A104" s="40">
        <v>32</v>
      </c>
      <c r="B104" s="45" t="s">
        <v>89</v>
      </c>
      <c r="C104" s="61">
        <v>4500</v>
      </c>
      <c r="D104" s="61">
        <v>4500</v>
      </c>
      <c r="E104" s="61">
        <v>968</v>
      </c>
      <c r="F104" s="21">
        <f t="shared" si="3"/>
        <v>21.511111111111113</v>
      </c>
    </row>
    <row r="105" spans="1:6" x14ac:dyDescent="0.2">
      <c r="A105" s="62">
        <v>322</v>
      </c>
      <c r="B105" s="63" t="s">
        <v>99</v>
      </c>
      <c r="C105" s="64">
        <v>4500</v>
      </c>
      <c r="D105" s="64">
        <v>4500</v>
      </c>
      <c r="E105" s="64">
        <v>968</v>
      </c>
      <c r="F105" s="21">
        <f t="shared" si="3"/>
        <v>21.511111111111113</v>
      </c>
    </row>
    <row r="106" spans="1:6" x14ac:dyDescent="0.2">
      <c r="A106" s="65">
        <v>3222</v>
      </c>
      <c r="B106" s="66" t="s">
        <v>103</v>
      </c>
      <c r="C106" s="52">
        <v>4500</v>
      </c>
      <c r="D106" s="52">
        <v>4500</v>
      </c>
      <c r="E106" s="67">
        <v>968</v>
      </c>
      <c r="F106" s="21">
        <f t="shared" si="3"/>
        <v>21.511111111111113</v>
      </c>
    </row>
    <row r="107" spans="1:6" x14ac:dyDescent="0.2">
      <c r="A107" s="23">
        <v>52</v>
      </c>
      <c r="B107" s="24" t="s">
        <v>210</v>
      </c>
      <c r="C107" s="53">
        <v>22500</v>
      </c>
      <c r="D107" s="53">
        <v>22500</v>
      </c>
      <c r="E107" s="53">
        <v>0</v>
      </c>
      <c r="F107" s="21">
        <f t="shared" si="3"/>
        <v>0</v>
      </c>
    </row>
    <row r="108" spans="1:6" x14ac:dyDescent="0.2">
      <c r="A108" s="59">
        <v>3</v>
      </c>
      <c r="B108" s="60" t="s">
        <v>192</v>
      </c>
      <c r="C108" s="46"/>
      <c r="D108" s="46">
        <v>0</v>
      </c>
      <c r="E108" s="46">
        <v>0</v>
      </c>
      <c r="F108" s="21">
        <v>0</v>
      </c>
    </row>
    <row r="109" spans="1:6" x14ac:dyDescent="0.2">
      <c r="A109" s="47">
        <v>31</v>
      </c>
      <c r="B109" s="48" t="s">
        <v>72</v>
      </c>
      <c r="C109" s="49"/>
      <c r="D109" s="49">
        <v>0</v>
      </c>
      <c r="E109" s="49">
        <v>0</v>
      </c>
      <c r="F109" s="21">
        <v>0</v>
      </c>
    </row>
    <row r="110" spans="1:6" x14ac:dyDescent="0.2">
      <c r="A110" s="26">
        <v>311</v>
      </c>
      <c r="B110" s="27" t="s">
        <v>74</v>
      </c>
      <c r="C110" s="46">
        <v>21000</v>
      </c>
      <c r="D110" s="46">
        <v>21000</v>
      </c>
      <c r="E110" s="46">
        <v>0</v>
      </c>
      <c r="F110" s="21">
        <f t="shared" si="3"/>
        <v>0</v>
      </c>
    </row>
    <row r="111" spans="1:6" x14ac:dyDescent="0.2">
      <c r="A111" s="50">
        <v>3111</v>
      </c>
      <c r="B111" s="51" t="s">
        <v>193</v>
      </c>
      <c r="C111" s="52">
        <v>21000</v>
      </c>
      <c r="D111" s="52">
        <v>21000</v>
      </c>
      <c r="E111" s="52">
        <v>0</v>
      </c>
      <c r="F111" s="21">
        <f t="shared" si="3"/>
        <v>0</v>
      </c>
    </row>
    <row r="112" spans="1:6" x14ac:dyDescent="0.2">
      <c r="A112" s="50">
        <v>3114</v>
      </c>
      <c r="B112" s="38" t="s">
        <v>80</v>
      </c>
      <c r="C112" s="52">
        <v>0</v>
      </c>
      <c r="D112" s="52">
        <v>0</v>
      </c>
      <c r="E112" s="52">
        <v>0</v>
      </c>
      <c r="F112" s="21">
        <v>0</v>
      </c>
    </row>
    <row r="113" spans="1:6" x14ac:dyDescent="0.2">
      <c r="A113" s="26">
        <v>313</v>
      </c>
      <c r="B113" s="27" t="s">
        <v>85</v>
      </c>
      <c r="C113" s="46">
        <v>0</v>
      </c>
      <c r="D113" s="46">
        <v>0</v>
      </c>
      <c r="E113" s="46">
        <v>0</v>
      </c>
      <c r="F113" s="21">
        <v>0</v>
      </c>
    </row>
    <row r="114" spans="1:6" x14ac:dyDescent="0.2">
      <c r="A114" s="50">
        <v>3132</v>
      </c>
      <c r="B114" s="51" t="s">
        <v>87</v>
      </c>
      <c r="C114" s="52">
        <v>0</v>
      </c>
      <c r="D114" s="52">
        <v>0</v>
      </c>
      <c r="E114" s="52">
        <v>0</v>
      </c>
      <c r="F114" s="21">
        <v>0</v>
      </c>
    </row>
    <row r="115" spans="1:6" x14ac:dyDescent="0.2">
      <c r="A115" s="29">
        <v>32</v>
      </c>
      <c r="B115" s="30" t="s">
        <v>89</v>
      </c>
      <c r="C115" s="43">
        <v>1500</v>
      </c>
      <c r="D115" s="43">
        <v>1500</v>
      </c>
      <c r="E115" s="43">
        <v>0</v>
      </c>
      <c r="F115" s="21">
        <v>0</v>
      </c>
    </row>
    <row r="116" spans="1:6" x14ac:dyDescent="0.2">
      <c r="A116" s="31">
        <v>321</v>
      </c>
      <c r="B116" s="32" t="s">
        <v>91</v>
      </c>
      <c r="C116" s="68">
        <v>1500</v>
      </c>
      <c r="D116" s="68">
        <v>1500</v>
      </c>
      <c r="E116" s="68">
        <v>0</v>
      </c>
      <c r="F116" s="21">
        <f t="shared" si="3"/>
        <v>0</v>
      </c>
    </row>
    <row r="117" spans="1:6" x14ac:dyDescent="0.2">
      <c r="A117" s="34">
        <v>3212</v>
      </c>
      <c r="B117" s="35" t="s">
        <v>95</v>
      </c>
      <c r="C117" s="69">
        <v>1500</v>
      </c>
      <c r="D117" s="69">
        <v>1500</v>
      </c>
      <c r="E117" s="69">
        <v>0</v>
      </c>
      <c r="F117" s="21">
        <f t="shared" si="3"/>
        <v>0</v>
      </c>
    </row>
    <row r="118" spans="1:6" x14ac:dyDescent="0.2">
      <c r="A118" s="31">
        <v>322</v>
      </c>
      <c r="B118" s="32" t="s">
        <v>99</v>
      </c>
      <c r="C118" s="28">
        <v>0</v>
      </c>
      <c r="D118" s="28">
        <v>0</v>
      </c>
      <c r="E118" s="28">
        <f t="shared" ref="E118" si="5">SUM(E119)</f>
        <v>0</v>
      </c>
      <c r="F118" s="21">
        <v>0</v>
      </c>
    </row>
    <row r="119" spans="1:6" x14ac:dyDescent="0.2">
      <c r="A119" s="34" t="s">
        <v>100</v>
      </c>
      <c r="B119" s="35" t="s">
        <v>101</v>
      </c>
      <c r="C119" s="36">
        <v>0</v>
      </c>
      <c r="D119" s="36">
        <v>0</v>
      </c>
      <c r="E119" s="36">
        <v>0</v>
      </c>
      <c r="F119" s="21">
        <v>0</v>
      </c>
    </row>
    <row r="120" spans="1:6" x14ac:dyDescent="0.2">
      <c r="A120" s="31">
        <v>324</v>
      </c>
      <c r="B120" s="32" t="s">
        <v>211</v>
      </c>
      <c r="C120" s="28">
        <v>0</v>
      </c>
      <c r="D120" s="28">
        <v>0</v>
      </c>
      <c r="E120" s="28">
        <f>SUM(E121)</f>
        <v>0</v>
      </c>
      <c r="F120" s="21">
        <v>0</v>
      </c>
    </row>
    <row r="121" spans="1:6" x14ac:dyDescent="0.2">
      <c r="A121" s="34">
        <v>3241</v>
      </c>
      <c r="B121" s="35" t="s">
        <v>211</v>
      </c>
      <c r="C121" s="36">
        <v>0</v>
      </c>
      <c r="D121" s="36">
        <v>0</v>
      </c>
      <c r="E121" s="36">
        <v>0</v>
      </c>
      <c r="F121" s="21">
        <v>0</v>
      </c>
    </row>
    <row r="122" spans="1:6" x14ac:dyDescent="0.2">
      <c r="A122" s="29">
        <v>37</v>
      </c>
      <c r="B122" s="30" t="s">
        <v>212</v>
      </c>
      <c r="C122" s="43">
        <v>0</v>
      </c>
      <c r="D122" s="43">
        <v>0</v>
      </c>
      <c r="E122" s="43">
        <v>0</v>
      </c>
      <c r="F122" s="21">
        <v>0</v>
      </c>
    </row>
    <row r="123" spans="1:6" x14ac:dyDescent="0.2">
      <c r="A123" s="31">
        <v>372</v>
      </c>
      <c r="B123" s="32" t="s">
        <v>153</v>
      </c>
      <c r="C123" s="68">
        <v>0</v>
      </c>
      <c r="D123" s="68">
        <v>0</v>
      </c>
      <c r="E123" s="68">
        <f>SUM(E124)</f>
        <v>0</v>
      </c>
      <c r="F123" s="21">
        <v>0</v>
      </c>
    </row>
    <row r="124" spans="1:6" x14ac:dyDescent="0.2">
      <c r="A124" s="34">
        <v>3722</v>
      </c>
      <c r="B124" s="35" t="s">
        <v>157</v>
      </c>
      <c r="C124" s="69">
        <v>0</v>
      </c>
      <c r="D124" s="69">
        <v>0</v>
      </c>
      <c r="E124" s="69">
        <v>0</v>
      </c>
      <c r="F124" s="21">
        <v>0</v>
      </c>
    </row>
    <row r="125" spans="1:6" x14ac:dyDescent="0.2">
      <c r="A125" s="59">
        <v>41</v>
      </c>
      <c r="B125" s="60" t="s">
        <v>202</v>
      </c>
      <c r="C125" s="28">
        <v>0</v>
      </c>
      <c r="D125" s="28">
        <v>0</v>
      </c>
      <c r="E125" s="28">
        <v>0</v>
      </c>
      <c r="F125" s="21">
        <v>0</v>
      </c>
    </row>
    <row r="126" spans="1:6" x14ac:dyDescent="0.2">
      <c r="A126" s="59">
        <v>4</v>
      </c>
      <c r="B126" s="60" t="s">
        <v>213</v>
      </c>
      <c r="C126" s="28">
        <v>0</v>
      </c>
      <c r="D126" s="28">
        <v>0</v>
      </c>
      <c r="E126" s="28">
        <v>0</v>
      </c>
      <c r="F126" s="21">
        <v>0</v>
      </c>
    </row>
    <row r="127" spans="1:6" x14ac:dyDescent="0.2">
      <c r="A127" s="29">
        <v>42</v>
      </c>
      <c r="B127" s="30" t="s">
        <v>160</v>
      </c>
      <c r="C127" s="70">
        <v>0</v>
      </c>
      <c r="D127" s="70">
        <v>0</v>
      </c>
      <c r="E127" s="70">
        <v>0</v>
      </c>
      <c r="F127" s="21">
        <v>0</v>
      </c>
    </row>
    <row r="128" spans="1:6" x14ac:dyDescent="0.2">
      <c r="A128" s="31">
        <v>422</v>
      </c>
      <c r="B128" s="32" t="s">
        <v>162</v>
      </c>
      <c r="C128" s="28">
        <v>0</v>
      </c>
      <c r="D128" s="28">
        <v>0</v>
      </c>
      <c r="E128" s="28">
        <v>0</v>
      </c>
      <c r="F128" s="21">
        <v>0</v>
      </c>
    </row>
    <row r="129" spans="1:6" x14ac:dyDescent="0.2">
      <c r="A129" s="34" t="s">
        <v>214</v>
      </c>
      <c r="B129" s="35" t="s">
        <v>215</v>
      </c>
      <c r="C129" s="36">
        <v>0</v>
      </c>
      <c r="D129" s="36">
        <v>0</v>
      </c>
      <c r="E129" s="36">
        <v>0</v>
      </c>
      <c r="F129" s="21">
        <v>0</v>
      </c>
    </row>
    <row r="130" spans="1:6" x14ac:dyDescent="0.2">
      <c r="A130" s="23">
        <v>61</v>
      </c>
      <c r="B130" s="24" t="s">
        <v>216</v>
      </c>
      <c r="C130" s="53">
        <v>6000</v>
      </c>
      <c r="D130" s="53">
        <v>6000</v>
      </c>
      <c r="E130" s="53">
        <v>410</v>
      </c>
      <c r="F130" s="21">
        <f t="shared" si="3"/>
        <v>6.833333333333333</v>
      </c>
    </row>
    <row r="131" spans="1:6" x14ac:dyDescent="0.2">
      <c r="A131" s="59">
        <v>3</v>
      </c>
      <c r="B131" s="60" t="s">
        <v>192</v>
      </c>
      <c r="C131" s="71">
        <v>0</v>
      </c>
      <c r="D131" s="71">
        <v>0</v>
      </c>
      <c r="E131" s="71">
        <v>410</v>
      </c>
      <c r="F131" s="21">
        <v>0</v>
      </c>
    </row>
    <row r="132" spans="1:6" x14ac:dyDescent="0.2">
      <c r="A132" s="40">
        <v>32</v>
      </c>
      <c r="B132" s="72" t="s">
        <v>89</v>
      </c>
      <c r="C132" s="61">
        <v>0</v>
      </c>
      <c r="D132" s="61">
        <v>0</v>
      </c>
      <c r="E132" s="61">
        <v>410</v>
      </c>
      <c r="F132" s="21">
        <v>0</v>
      </c>
    </row>
    <row r="133" spans="1:6" x14ac:dyDescent="0.2">
      <c r="A133" s="62">
        <v>321</v>
      </c>
      <c r="B133" s="73" t="s">
        <v>251</v>
      </c>
      <c r="C133" s="64">
        <v>0</v>
      </c>
      <c r="D133" s="64">
        <v>0</v>
      </c>
      <c r="E133" s="64">
        <v>410</v>
      </c>
      <c r="F133" s="21">
        <v>0</v>
      </c>
    </row>
    <row r="134" spans="1:6" x14ac:dyDescent="0.2">
      <c r="A134" s="65">
        <v>3221</v>
      </c>
      <c r="B134" s="74" t="s">
        <v>101</v>
      </c>
      <c r="C134" s="75">
        <v>0</v>
      </c>
      <c r="D134" s="75">
        <v>0</v>
      </c>
      <c r="E134" s="67">
        <v>0</v>
      </c>
      <c r="F134" s="21">
        <v>0</v>
      </c>
    </row>
    <row r="135" spans="1:6" x14ac:dyDescent="0.2">
      <c r="A135" s="65">
        <v>3222</v>
      </c>
      <c r="B135" s="74" t="s">
        <v>103</v>
      </c>
      <c r="C135" s="75">
        <v>0</v>
      </c>
      <c r="D135" s="75">
        <v>0</v>
      </c>
      <c r="E135" s="67">
        <v>0</v>
      </c>
      <c r="F135" s="21">
        <v>0</v>
      </c>
    </row>
    <row r="136" spans="1:6" x14ac:dyDescent="0.2">
      <c r="A136" s="65">
        <v>3224</v>
      </c>
      <c r="B136" s="74" t="s">
        <v>107</v>
      </c>
      <c r="C136" s="75">
        <v>0</v>
      </c>
      <c r="D136" s="75">
        <v>0</v>
      </c>
      <c r="E136" s="67">
        <v>0</v>
      </c>
      <c r="F136" s="21">
        <v>0</v>
      </c>
    </row>
    <row r="137" spans="1:6" x14ac:dyDescent="0.2">
      <c r="A137" s="65">
        <v>3225</v>
      </c>
      <c r="B137" s="74" t="s">
        <v>197</v>
      </c>
      <c r="C137" s="75">
        <v>0</v>
      </c>
      <c r="D137" s="75">
        <v>0</v>
      </c>
      <c r="E137" s="67">
        <v>0</v>
      </c>
      <c r="F137" s="21">
        <v>0</v>
      </c>
    </row>
    <row r="138" spans="1:6" x14ac:dyDescent="0.2">
      <c r="A138" s="62">
        <v>323</v>
      </c>
      <c r="B138" s="73" t="s">
        <v>217</v>
      </c>
      <c r="C138" s="64">
        <v>0</v>
      </c>
      <c r="D138" s="64">
        <v>0</v>
      </c>
      <c r="E138" s="64">
        <v>0</v>
      </c>
      <c r="F138" s="21">
        <v>0</v>
      </c>
    </row>
    <row r="139" spans="1:6" x14ac:dyDescent="0.2">
      <c r="A139" s="65">
        <v>3232</v>
      </c>
      <c r="B139" s="74" t="s">
        <v>117</v>
      </c>
      <c r="C139" s="67">
        <v>0</v>
      </c>
      <c r="D139" s="67">
        <v>0</v>
      </c>
      <c r="E139" s="67">
        <v>0</v>
      </c>
      <c r="F139" s="21">
        <v>0</v>
      </c>
    </row>
    <row r="140" spans="1:6" x14ac:dyDescent="0.2">
      <c r="A140" s="65">
        <v>3233</v>
      </c>
      <c r="B140" s="74" t="s">
        <v>119</v>
      </c>
      <c r="C140" s="75">
        <v>0</v>
      </c>
      <c r="D140" s="75">
        <v>0</v>
      </c>
      <c r="E140" s="67">
        <v>0</v>
      </c>
      <c r="F140" s="21">
        <v>0</v>
      </c>
    </row>
    <row r="141" spans="1:6" x14ac:dyDescent="0.2">
      <c r="A141" s="65">
        <v>3237</v>
      </c>
      <c r="B141" s="74" t="s">
        <v>127</v>
      </c>
      <c r="C141" s="75">
        <v>0</v>
      </c>
      <c r="D141" s="75">
        <v>0</v>
      </c>
      <c r="E141" s="67">
        <v>0</v>
      </c>
      <c r="F141" s="21">
        <v>0</v>
      </c>
    </row>
    <row r="142" spans="1:6" x14ac:dyDescent="0.2">
      <c r="A142" s="65">
        <v>3239</v>
      </c>
      <c r="B142" s="74" t="s">
        <v>131</v>
      </c>
      <c r="C142" s="75">
        <v>0</v>
      </c>
      <c r="D142" s="75">
        <v>0</v>
      </c>
      <c r="E142" s="67">
        <v>0</v>
      </c>
      <c r="F142" s="21">
        <v>0</v>
      </c>
    </row>
    <row r="143" spans="1:6" x14ac:dyDescent="0.2">
      <c r="A143" s="62">
        <v>329</v>
      </c>
      <c r="B143" s="73" t="s">
        <v>136</v>
      </c>
      <c r="C143" s="64">
        <v>0</v>
      </c>
      <c r="D143" s="64">
        <v>0</v>
      </c>
      <c r="E143" s="64">
        <v>0</v>
      </c>
      <c r="F143" s="21">
        <v>0</v>
      </c>
    </row>
    <row r="144" spans="1:6" x14ac:dyDescent="0.2">
      <c r="A144" s="65">
        <v>3299</v>
      </c>
      <c r="B144" s="74" t="s">
        <v>136</v>
      </c>
      <c r="C144" s="75">
        <v>0</v>
      </c>
      <c r="D144" s="75">
        <v>0</v>
      </c>
      <c r="E144" s="67">
        <v>0</v>
      </c>
      <c r="F144" s="21">
        <v>0</v>
      </c>
    </row>
    <row r="145" spans="1:6" x14ac:dyDescent="0.2">
      <c r="A145" s="40" t="s">
        <v>144</v>
      </c>
      <c r="B145" s="72" t="s">
        <v>145</v>
      </c>
      <c r="C145" s="61">
        <v>0</v>
      </c>
      <c r="D145" s="61">
        <v>0</v>
      </c>
      <c r="E145" s="61">
        <v>0</v>
      </c>
      <c r="F145" s="21">
        <v>0</v>
      </c>
    </row>
    <row r="146" spans="1:6" x14ac:dyDescent="0.2">
      <c r="A146" s="62">
        <v>343</v>
      </c>
      <c r="B146" s="73" t="s">
        <v>147</v>
      </c>
      <c r="C146" s="64">
        <v>0</v>
      </c>
      <c r="D146" s="64">
        <v>0</v>
      </c>
      <c r="E146" s="64">
        <v>0</v>
      </c>
      <c r="F146" s="21">
        <v>0</v>
      </c>
    </row>
    <row r="147" spans="1:6" x14ac:dyDescent="0.2">
      <c r="A147" s="65">
        <v>3434</v>
      </c>
      <c r="B147" s="74" t="s">
        <v>218</v>
      </c>
      <c r="C147" s="75">
        <v>0</v>
      </c>
      <c r="D147" s="67">
        <v>0</v>
      </c>
      <c r="E147" s="67">
        <v>0</v>
      </c>
      <c r="F147" s="21">
        <v>0</v>
      </c>
    </row>
    <row r="148" spans="1:6" x14ac:dyDescent="0.2">
      <c r="A148" s="40" t="s">
        <v>150</v>
      </c>
      <c r="B148" s="72" t="s">
        <v>212</v>
      </c>
      <c r="C148" s="61">
        <v>0</v>
      </c>
      <c r="D148" s="61">
        <v>0</v>
      </c>
      <c r="E148" s="61">
        <v>0</v>
      </c>
      <c r="F148" s="21">
        <v>0</v>
      </c>
    </row>
    <row r="149" spans="1:6" x14ac:dyDescent="0.2">
      <c r="A149" s="62">
        <v>372</v>
      </c>
      <c r="B149" s="73" t="s">
        <v>153</v>
      </c>
      <c r="C149" s="64">
        <v>0</v>
      </c>
      <c r="D149" s="64">
        <v>0</v>
      </c>
      <c r="E149" s="64">
        <v>0</v>
      </c>
      <c r="F149" s="21">
        <v>0</v>
      </c>
    </row>
    <row r="150" spans="1:6" x14ac:dyDescent="0.2">
      <c r="A150" s="65">
        <v>3721</v>
      </c>
      <c r="B150" s="74" t="s">
        <v>155</v>
      </c>
      <c r="C150" s="75">
        <v>0</v>
      </c>
      <c r="D150" s="75">
        <v>0</v>
      </c>
      <c r="E150" s="67">
        <v>0</v>
      </c>
      <c r="F150" s="21">
        <v>0</v>
      </c>
    </row>
    <row r="151" spans="1:6" x14ac:dyDescent="0.2">
      <c r="A151" s="65">
        <v>3722</v>
      </c>
      <c r="B151" s="74" t="s">
        <v>157</v>
      </c>
      <c r="C151" s="75">
        <v>0</v>
      </c>
      <c r="D151" s="75">
        <v>0</v>
      </c>
      <c r="E151" s="67">
        <v>0</v>
      </c>
      <c r="F151" s="21">
        <v>0</v>
      </c>
    </row>
    <row r="152" spans="1:6" x14ac:dyDescent="0.2">
      <c r="A152" s="59">
        <v>4</v>
      </c>
      <c r="B152" s="76" t="s">
        <v>213</v>
      </c>
      <c r="C152" s="77">
        <v>0</v>
      </c>
      <c r="D152" s="77">
        <v>0</v>
      </c>
      <c r="E152" s="77">
        <v>1950</v>
      </c>
      <c r="F152" s="21">
        <v>0</v>
      </c>
    </row>
    <row r="153" spans="1:6" x14ac:dyDescent="0.2">
      <c r="A153" s="47">
        <v>42</v>
      </c>
      <c r="B153" s="78" t="s">
        <v>160</v>
      </c>
      <c r="C153" s="79">
        <v>0</v>
      </c>
      <c r="D153" s="79">
        <v>0</v>
      </c>
      <c r="E153" s="79">
        <v>1950</v>
      </c>
      <c r="F153" s="21">
        <v>0</v>
      </c>
    </row>
    <row r="154" spans="1:6" x14ac:dyDescent="0.2">
      <c r="A154" s="26">
        <v>422</v>
      </c>
      <c r="B154" s="80" t="s">
        <v>162</v>
      </c>
      <c r="C154" s="77">
        <v>1000</v>
      </c>
      <c r="D154" s="77">
        <v>1000</v>
      </c>
      <c r="E154" s="77">
        <v>1950</v>
      </c>
      <c r="F154" s="21">
        <f t="shared" ref="F137:F192" si="6">E154/D154*100</f>
        <v>195</v>
      </c>
    </row>
    <row r="155" spans="1:6" x14ac:dyDescent="0.2">
      <c r="A155" s="42" t="s">
        <v>219</v>
      </c>
      <c r="B155" s="81" t="s">
        <v>220</v>
      </c>
      <c r="C155" s="75">
        <v>0</v>
      </c>
      <c r="D155" s="75">
        <v>0</v>
      </c>
      <c r="E155" s="82">
        <v>0</v>
      </c>
      <c r="F155" s="21">
        <v>0</v>
      </c>
    </row>
    <row r="156" spans="1:6" x14ac:dyDescent="0.2">
      <c r="A156" s="42" t="s">
        <v>221</v>
      </c>
      <c r="B156" s="81" t="s">
        <v>222</v>
      </c>
      <c r="C156" s="75">
        <v>0</v>
      </c>
      <c r="D156" s="75">
        <v>0</v>
      </c>
      <c r="E156" s="82">
        <v>0</v>
      </c>
      <c r="F156" s="21">
        <v>0</v>
      </c>
    </row>
    <row r="157" spans="1:6" x14ac:dyDescent="0.2">
      <c r="A157" s="42" t="s">
        <v>223</v>
      </c>
      <c r="B157" s="81" t="s">
        <v>224</v>
      </c>
      <c r="C157" s="75">
        <v>0</v>
      </c>
      <c r="D157" s="75">
        <v>0</v>
      </c>
      <c r="E157" s="82">
        <v>0</v>
      </c>
      <c r="F157" s="21">
        <v>0</v>
      </c>
    </row>
    <row r="158" spans="1:6" x14ac:dyDescent="0.2">
      <c r="A158" s="42" t="s">
        <v>163</v>
      </c>
      <c r="B158" s="81" t="s">
        <v>164</v>
      </c>
      <c r="C158" s="75">
        <v>1000</v>
      </c>
      <c r="D158" s="75">
        <v>1000</v>
      </c>
      <c r="E158" s="82">
        <v>1950</v>
      </c>
      <c r="F158" s="21">
        <f t="shared" si="6"/>
        <v>195</v>
      </c>
    </row>
    <row r="159" spans="1:6" x14ac:dyDescent="0.2">
      <c r="A159" s="83" t="s">
        <v>165</v>
      </c>
      <c r="B159" s="84" t="s">
        <v>166</v>
      </c>
      <c r="C159" s="85">
        <v>5000</v>
      </c>
      <c r="D159" s="85">
        <v>5000</v>
      </c>
      <c r="E159" s="85">
        <v>0</v>
      </c>
      <c r="F159" s="21">
        <f t="shared" si="6"/>
        <v>0</v>
      </c>
    </row>
    <row r="160" spans="1:6" x14ac:dyDescent="0.2">
      <c r="A160" s="40" t="s">
        <v>167</v>
      </c>
      <c r="B160" s="86" t="s">
        <v>168</v>
      </c>
      <c r="C160" s="87">
        <v>5000</v>
      </c>
      <c r="D160" s="87">
        <v>5000</v>
      </c>
      <c r="E160" s="87">
        <v>0</v>
      </c>
      <c r="F160" s="21">
        <f t="shared" si="6"/>
        <v>0</v>
      </c>
    </row>
    <row r="161" spans="1:6" x14ac:dyDescent="0.2">
      <c r="A161" s="42" t="s">
        <v>169</v>
      </c>
      <c r="B161" s="81" t="s">
        <v>168</v>
      </c>
      <c r="C161" s="88">
        <v>5000</v>
      </c>
      <c r="D161" s="88">
        <v>5000</v>
      </c>
      <c r="E161" s="89">
        <v>0</v>
      </c>
      <c r="F161" s="21">
        <f t="shared" si="6"/>
        <v>0</v>
      </c>
    </row>
    <row r="162" spans="1:6" x14ac:dyDescent="0.2">
      <c r="A162" s="54" t="s">
        <v>225</v>
      </c>
      <c r="B162" s="55" t="s">
        <v>226</v>
      </c>
      <c r="C162" s="56">
        <v>0</v>
      </c>
      <c r="D162" s="56">
        <v>0</v>
      </c>
      <c r="E162" s="56">
        <v>0</v>
      </c>
      <c r="F162" s="21">
        <v>0</v>
      </c>
    </row>
    <row r="163" spans="1:6" x14ac:dyDescent="0.2">
      <c r="A163" s="57">
        <v>581</v>
      </c>
      <c r="B163" s="58" t="s">
        <v>227</v>
      </c>
      <c r="C163" s="53">
        <v>0</v>
      </c>
      <c r="D163" s="53">
        <v>0</v>
      </c>
      <c r="E163" s="53">
        <v>0</v>
      </c>
      <c r="F163" s="21">
        <v>0</v>
      </c>
    </row>
    <row r="164" spans="1:6" x14ac:dyDescent="0.2">
      <c r="A164" s="26">
        <v>3</v>
      </c>
      <c r="B164" s="27" t="s">
        <v>192</v>
      </c>
      <c r="C164" s="28">
        <v>0</v>
      </c>
      <c r="D164" s="28">
        <v>0</v>
      </c>
      <c r="E164" s="28">
        <v>0</v>
      </c>
      <c r="F164" s="21">
        <v>0</v>
      </c>
    </row>
    <row r="165" spans="1:6" x14ac:dyDescent="0.2">
      <c r="A165" s="29">
        <v>31</v>
      </c>
      <c r="B165" s="30" t="s">
        <v>72</v>
      </c>
      <c r="C165" s="28">
        <v>0</v>
      </c>
      <c r="D165" s="28">
        <v>0</v>
      </c>
      <c r="E165" s="28">
        <v>0</v>
      </c>
      <c r="F165" s="21">
        <v>0</v>
      </c>
    </row>
    <row r="166" spans="1:6" x14ac:dyDescent="0.2">
      <c r="A166" s="31">
        <v>311</v>
      </c>
      <c r="B166" s="32" t="s">
        <v>74</v>
      </c>
      <c r="C166" s="33">
        <v>0</v>
      </c>
      <c r="D166" s="33">
        <v>0</v>
      </c>
      <c r="E166" s="33">
        <v>0</v>
      </c>
      <c r="F166" s="21">
        <v>0</v>
      </c>
    </row>
    <row r="167" spans="1:6" x14ac:dyDescent="0.2">
      <c r="A167" s="34">
        <v>3111</v>
      </c>
      <c r="B167" s="35" t="s">
        <v>193</v>
      </c>
      <c r="C167" s="36">
        <v>0</v>
      </c>
      <c r="D167" s="36">
        <v>0</v>
      </c>
      <c r="E167" s="36">
        <v>0</v>
      </c>
      <c r="F167" s="21">
        <v>0</v>
      </c>
    </row>
    <row r="168" spans="1:6" x14ac:dyDescent="0.2">
      <c r="A168" s="34">
        <v>3113</v>
      </c>
      <c r="B168" s="37" t="s">
        <v>78</v>
      </c>
      <c r="C168" s="36">
        <v>0</v>
      </c>
      <c r="D168" s="36">
        <v>0</v>
      </c>
      <c r="E168" s="36">
        <v>0</v>
      </c>
      <c r="F168" s="21">
        <v>0</v>
      </c>
    </row>
    <row r="169" spans="1:6" x14ac:dyDescent="0.2">
      <c r="A169" s="34">
        <v>3114</v>
      </c>
      <c r="B169" s="38" t="s">
        <v>80</v>
      </c>
      <c r="C169" s="36">
        <v>0</v>
      </c>
      <c r="D169" s="36">
        <v>0</v>
      </c>
      <c r="E169" s="36">
        <v>0</v>
      </c>
      <c r="F169" s="21">
        <v>0</v>
      </c>
    </row>
    <row r="170" spans="1:6" x14ac:dyDescent="0.2">
      <c r="A170" s="40" t="s">
        <v>81</v>
      </c>
      <c r="B170" s="41" t="s">
        <v>194</v>
      </c>
      <c r="C170" s="28">
        <v>0</v>
      </c>
      <c r="D170" s="28">
        <v>0</v>
      </c>
      <c r="E170" s="28">
        <v>0</v>
      </c>
      <c r="F170" s="21">
        <v>0</v>
      </c>
    </row>
    <row r="171" spans="1:6" x14ac:dyDescent="0.2">
      <c r="A171" s="42" t="s">
        <v>83</v>
      </c>
      <c r="B171" s="38" t="s">
        <v>194</v>
      </c>
      <c r="C171" s="36">
        <v>0</v>
      </c>
      <c r="D171" s="36">
        <v>0</v>
      </c>
      <c r="E171" s="36">
        <v>0</v>
      </c>
      <c r="F171" s="21">
        <v>0</v>
      </c>
    </row>
    <row r="172" spans="1:6" x14ac:dyDescent="0.2">
      <c r="A172" s="31">
        <v>313</v>
      </c>
      <c r="B172" s="32" t="s">
        <v>85</v>
      </c>
      <c r="C172" s="28">
        <v>0</v>
      </c>
      <c r="D172" s="28">
        <v>0</v>
      </c>
      <c r="E172" s="28">
        <v>0</v>
      </c>
      <c r="F172" s="21">
        <v>0</v>
      </c>
    </row>
    <row r="173" spans="1:6" x14ac:dyDescent="0.2">
      <c r="A173" s="34">
        <v>3132</v>
      </c>
      <c r="B173" s="35" t="s">
        <v>195</v>
      </c>
      <c r="C173" s="36">
        <v>0</v>
      </c>
      <c r="D173" s="36">
        <v>0</v>
      </c>
      <c r="E173" s="36">
        <v>0</v>
      </c>
      <c r="F173" s="21">
        <v>0</v>
      </c>
    </row>
    <row r="174" spans="1:6" x14ac:dyDescent="0.2">
      <c r="A174" s="34">
        <v>3133</v>
      </c>
      <c r="B174" s="35" t="s">
        <v>196</v>
      </c>
      <c r="C174" s="36">
        <v>0</v>
      </c>
      <c r="D174" s="36">
        <v>0</v>
      </c>
      <c r="E174" s="36">
        <v>0</v>
      </c>
      <c r="F174" s="21">
        <v>0</v>
      </c>
    </row>
    <row r="175" spans="1:6" x14ac:dyDescent="0.2">
      <c r="A175" s="29">
        <v>32</v>
      </c>
      <c r="B175" s="30" t="s">
        <v>89</v>
      </c>
      <c r="C175" s="43">
        <v>0</v>
      </c>
      <c r="D175" s="43">
        <v>0</v>
      </c>
      <c r="E175" s="43">
        <v>0</v>
      </c>
      <c r="F175" s="21">
        <v>0</v>
      </c>
    </row>
    <row r="176" spans="1:6" x14ac:dyDescent="0.2">
      <c r="A176" s="31">
        <v>321</v>
      </c>
      <c r="B176" s="32" t="s">
        <v>91</v>
      </c>
      <c r="C176" s="28">
        <v>0</v>
      </c>
      <c r="D176" s="28">
        <v>0</v>
      </c>
      <c r="E176" s="28">
        <v>0</v>
      </c>
      <c r="F176" s="21">
        <v>0</v>
      </c>
    </row>
    <row r="177" spans="1:6" x14ac:dyDescent="0.2">
      <c r="A177" s="34" t="s">
        <v>94</v>
      </c>
      <c r="B177" s="35" t="s">
        <v>95</v>
      </c>
      <c r="C177" s="36">
        <v>0</v>
      </c>
      <c r="D177" s="36">
        <v>0</v>
      </c>
      <c r="E177" s="36">
        <v>0</v>
      </c>
      <c r="F177" s="21">
        <v>0</v>
      </c>
    </row>
    <row r="178" spans="1:6" x14ac:dyDescent="0.2">
      <c r="A178" s="19" t="s">
        <v>228</v>
      </c>
      <c r="B178" s="20" t="s">
        <v>229</v>
      </c>
      <c r="C178" s="90">
        <v>0</v>
      </c>
      <c r="D178" s="90">
        <v>0</v>
      </c>
      <c r="E178" s="90">
        <v>93360</v>
      </c>
      <c r="F178" s="21">
        <v>0</v>
      </c>
    </row>
    <row r="179" spans="1:6" x14ac:dyDescent="0.2">
      <c r="A179" s="19">
        <v>422</v>
      </c>
      <c r="B179" s="20" t="s">
        <v>248</v>
      </c>
      <c r="C179" s="90">
        <v>0</v>
      </c>
      <c r="D179" s="90">
        <v>0</v>
      </c>
      <c r="E179" s="90">
        <v>11725</v>
      </c>
      <c r="F179" s="21">
        <v>0</v>
      </c>
    </row>
    <row r="180" spans="1:6" x14ac:dyDescent="0.2">
      <c r="A180" s="19">
        <v>451</v>
      </c>
      <c r="B180" s="20" t="s">
        <v>168</v>
      </c>
      <c r="C180" s="90">
        <v>0</v>
      </c>
      <c r="D180" s="90">
        <v>0</v>
      </c>
      <c r="E180" s="90">
        <v>81635</v>
      </c>
      <c r="F180" s="21">
        <v>0</v>
      </c>
    </row>
    <row r="181" spans="1:6" x14ac:dyDescent="0.2">
      <c r="A181" s="19" t="s">
        <v>230</v>
      </c>
      <c r="B181" s="22" t="s">
        <v>231</v>
      </c>
      <c r="C181" s="21">
        <v>0</v>
      </c>
      <c r="D181" s="21">
        <v>0</v>
      </c>
      <c r="E181" s="21">
        <v>0</v>
      </c>
      <c r="F181" s="21">
        <v>0</v>
      </c>
    </row>
    <row r="182" spans="1:6" x14ac:dyDescent="0.2">
      <c r="A182" s="19" t="s">
        <v>246</v>
      </c>
      <c r="B182" s="22" t="s">
        <v>247</v>
      </c>
      <c r="C182" s="21">
        <v>0</v>
      </c>
      <c r="D182" s="21">
        <v>0</v>
      </c>
      <c r="E182" s="21">
        <v>93360</v>
      </c>
      <c r="F182" s="21">
        <v>0</v>
      </c>
    </row>
    <row r="183" spans="1:6" x14ac:dyDescent="0.2">
      <c r="A183" s="19">
        <v>323</v>
      </c>
      <c r="B183" s="22" t="s">
        <v>249</v>
      </c>
      <c r="C183" s="21">
        <v>0</v>
      </c>
      <c r="D183" s="21">
        <v>0</v>
      </c>
      <c r="E183" s="21">
        <v>0</v>
      </c>
      <c r="F183" s="21">
        <v>0</v>
      </c>
    </row>
    <row r="184" spans="1:6" x14ac:dyDescent="0.2">
      <c r="A184" s="19">
        <v>422</v>
      </c>
      <c r="B184" s="22" t="s">
        <v>248</v>
      </c>
      <c r="C184" s="21">
        <v>0</v>
      </c>
      <c r="D184" s="21">
        <v>0</v>
      </c>
      <c r="E184" s="21">
        <v>11725</v>
      </c>
      <c r="F184" s="21">
        <v>0</v>
      </c>
    </row>
    <row r="185" spans="1:6" x14ac:dyDescent="0.2">
      <c r="A185" s="19">
        <v>451</v>
      </c>
      <c r="B185" s="22" t="s">
        <v>168</v>
      </c>
      <c r="C185" s="21">
        <v>0</v>
      </c>
      <c r="D185" s="21">
        <v>0</v>
      </c>
      <c r="E185" s="21">
        <v>81635</v>
      </c>
      <c r="F185" s="21">
        <v>0</v>
      </c>
    </row>
    <row r="186" spans="1:6" x14ac:dyDescent="0.2">
      <c r="A186" s="19">
        <v>453</v>
      </c>
      <c r="B186" s="22" t="s">
        <v>250</v>
      </c>
      <c r="C186" s="21">
        <v>0</v>
      </c>
      <c r="D186" s="21">
        <v>0</v>
      </c>
      <c r="E186" s="21">
        <v>0</v>
      </c>
      <c r="F186" s="21">
        <v>0</v>
      </c>
    </row>
    <row r="187" spans="1:6" x14ac:dyDescent="0.2">
      <c r="A187" s="23">
        <v>11</v>
      </c>
      <c r="B187" s="24" t="s">
        <v>191</v>
      </c>
      <c r="C187" s="25">
        <v>0</v>
      </c>
      <c r="D187" s="25">
        <v>0</v>
      </c>
      <c r="E187" s="25">
        <v>0</v>
      </c>
      <c r="F187" s="21">
        <v>0</v>
      </c>
    </row>
    <row r="188" spans="1:6" x14ac:dyDescent="0.2">
      <c r="A188" s="59">
        <v>4</v>
      </c>
      <c r="B188" s="76" t="s">
        <v>213</v>
      </c>
      <c r="C188" s="77">
        <v>0</v>
      </c>
      <c r="D188" s="77">
        <v>0</v>
      </c>
      <c r="E188" s="77">
        <v>0</v>
      </c>
      <c r="F188" s="21">
        <v>0</v>
      </c>
    </row>
    <row r="189" spans="1:6" x14ac:dyDescent="0.2">
      <c r="A189" s="108">
        <v>422</v>
      </c>
      <c r="B189" s="109" t="s">
        <v>222</v>
      </c>
      <c r="C189" s="77">
        <v>0</v>
      </c>
      <c r="D189" s="77">
        <v>0</v>
      </c>
      <c r="E189" s="77">
        <v>0</v>
      </c>
      <c r="F189" s="21">
        <v>0</v>
      </c>
    </row>
    <row r="190" spans="1:6" x14ac:dyDescent="0.2">
      <c r="A190" s="83" t="s">
        <v>165</v>
      </c>
      <c r="B190" s="84" t="s">
        <v>166</v>
      </c>
      <c r="C190" s="85">
        <v>0</v>
      </c>
      <c r="D190" s="85">
        <v>0</v>
      </c>
      <c r="E190" s="85">
        <v>0</v>
      </c>
      <c r="F190" s="21">
        <v>0</v>
      </c>
    </row>
    <row r="191" spans="1:6" x14ac:dyDescent="0.2">
      <c r="A191" s="40" t="s">
        <v>167</v>
      </c>
      <c r="B191" s="86" t="s">
        <v>168</v>
      </c>
      <c r="C191" s="87">
        <v>0</v>
      </c>
      <c r="D191" s="87">
        <v>0</v>
      </c>
      <c r="E191" s="87">
        <v>0</v>
      </c>
      <c r="F191" s="21">
        <v>0</v>
      </c>
    </row>
    <row r="192" spans="1:6" x14ac:dyDescent="0.2">
      <c r="A192" s="42" t="s">
        <v>253</v>
      </c>
      <c r="B192" s="81" t="s">
        <v>250</v>
      </c>
      <c r="C192" s="75">
        <v>0</v>
      </c>
      <c r="D192" s="75">
        <v>0</v>
      </c>
      <c r="E192" s="82">
        <v>0</v>
      </c>
      <c r="F192" s="21">
        <v>0</v>
      </c>
    </row>
  </sheetData>
  <mergeCells count="4">
    <mergeCell ref="A3:F3"/>
    <mergeCell ref="A5:F5"/>
    <mergeCell ref="A6:B6"/>
    <mergeCell ref="A7:B7"/>
  </mergeCells>
  <pageMargins left="0.7" right="0.7" top="0.75" bottom="0.75" header="0.3" footer="0.3"/>
  <pageSetup paperSize="9" scale="74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45A1-5B6A-4B2E-B24D-FAF4401C314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B1DD47A7B2745BB75C2AB9EBAA6A1" ma:contentTypeVersion="5" ma:contentTypeDescription="Create a new document." ma:contentTypeScope="" ma:versionID="df9a1b9524e561416a324b263169fe23">
  <xsd:schema xmlns:xsd="http://www.w3.org/2001/XMLSchema" xmlns:xs="http://www.w3.org/2001/XMLSchema" xmlns:p="http://schemas.microsoft.com/office/2006/metadata/properties" xmlns:ns3="e0aa7d88-dd5a-4bc4-9176-b44b165f7ebe" targetNamespace="http://schemas.microsoft.com/office/2006/metadata/properties" ma:root="true" ma:fieldsID="a387713bb9868b3806f29c48085e7709" ns3:_="">
    <xsd:import namespace="e0aa7d88-dd5a-4bc4-9176-b44b165f7eb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a7d88-dd5a-4bc4-9176-b44b165f7eb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aa7d88-dd5a-4bc4-9176-b44b165f7ebe" xsi:nil="true"/>
  </documentManagement>
</p:properties>
</file>

<file path=customXml/itemProps1.xml><?xml version="1.0" encoding="utf-8"?>
<ds:datastoreItem xmlns:ds="http://schemas.openxmlformats.org/officeDocument/2006/customXml" ds:itemID="{975CD30D-51B2-4127-8538-6BC5C9646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a7d88-dd5a-4bc4-9176-b44b165f7e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7A1019-F014-42FC-BC05-FFE45D4755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BC2C5D-3B44-437D-B9C3-F13E70D98340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e0aa7d88-dd5a-4bc4-9176-b44b165f7eb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Sažetak</vt:lpstr>
      <vt:lpstr>IZVJEŠTAJ O PRIHODIMA I RASHODI</vt:lpstr>
      <vt:lpstr>IZVJEŠTAJ PRIH. RASH. IZV. FIN.</vt:lpstr>
      <vt:lpstr>List9</vt:lpstr>
      <vt:lpstr>IZVJEŠTAJ O RASHODIMA PREMA FUN</vt:lpstr>
      <vt:lpstr>IZVJ. PRIH.RASH. PREMA EKON. KL</vt:lpstr>
      <vt:lpstr>IZVJEŠTAJ RAČUNA FINANCIRANJA P</vt:lpstr>
      <vt:lpstr>IZVJEŠTAJ PO PROGRAMSKOJ KLASIF</vt:lpstr>
      <vt:lpstr>List8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Feldvebl</dc:creator>
  <cp:lastModifiedBy>Suzana Feldvebl</cp:lastModifiedBy>
  <cp:lastPrinted>2026-07-22T10:27:02Z</cp:lastPrinted>
  <dcterms:created xsi:type="dcterms:W3CDTF">2025-07-24T06:31:02Z</dcterms:created>
  <dcterms:modified xsi:type="dcterms:W3CDTF">2026-07-22T10:27:30Z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0x0101009D2B1DD47A7B2745BB75C2AB9EBAA6A1</vt:lpwstr>
  </property>
</Properties>
</file>